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nimiskolchu-my.sharepoint.com/personal/eva_graholy_uni-miskolc_hu/Documents/Dokumentumok/DIAAKOK/2025_2026/Órarend_2526_1félév/"/>
    </mc:Choice>
  </mc:AlternateContent>
  <xr:revisionPtr revIDLastSave="378" documentId="13_ncr:1_{615094CA-C5E2-470D-9141-543B28DED72E}" xr6:coauthVersionLast="47" xr6:coauthVersionMax="47" xr10:uidLastSave="{3721DBA3-F500-4EA4-A7DC-5E9005AA5050}"/>
  <bookViews>
    <workbookView xWindow="-120" yWindow="-120" windowWidth="29040" windowHeight="15720" xr2:uid="{00000000-000D-0000-FFFF-FFFF00000000}"/>
  </bookViews>
  <sheets>
    <sheet name="Nemzetközi Tanulmányok BA (N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75" i="1"/>
  <c r="I70" i="1"/>
  <c r="I47" i="1"/>
  <c r="I45" i="1"/>
  <c r="I21" i="1"/>
  <c r="I18" i="1"/>
  <c r="I15" i="1"/>
  <c r="I14" i="1"/>
  <c r="I12" i="1"/>
  <c r="I10" i="1"/>
  <c r="I9" i="1"/>
  <c r="I6" i="1"/>
</calcChain>
</file>

<file path=xl/sharedStrings.xml><?xml version="1.0" encoding="utf-8"?>
<sst xmlns="http://schemas.openxmlformats.org/spreadsheetml/2006/main" count="303" uniqueCount="173">
  <si>
    <t xml:space="preserve">Nemzetközi Tanulmányok BA szak, nappali tagozat </t>
  </si>
  <si>
    <t>Időpont</t>
  </si>
  <si>
    <t>Tantárgy</t>
  </si>
  <si>
    <t>Óra típusa</t>
  </si>
  <si>
    <t>Neptun kód</t>
  </si>
  <si>
    <t>Kredit</t>
  </si>
  <si>
    <t>Oktató</t>
  </si>
  <si>
    <t>Épület/terem</t>
  </si>
  <si>
    <t>Megjegyzés</t>
  </si>
  <si>
    <t>10-12</t>
  </si>
  <si>
    <t>12-14</t>
  </si>
  <si>
    <t xml:space="preserve">Kvalitatív módszerek </t>
  </si>
  <si>
    <t>14-16</t>
  </si>
  <si>
    <t xml:space="preserve">Angol szaknyelv I. </t>
  </si>
  <si>
    <t>Kedd</t>
  </si>
  <si>
    <t>Társadalomtörténet</t>
  </si>
  <si>
    <t>Bevezetés a filozófiába</t>
  </si>
  <si>
    <t>Információs társadalom</t>
  </si>
  <si>
    <t xml:space="preserve">Szerda </t>
  </si>
  <si>
    <t xml:space="preserve">Bevezetés a politikatudományba I. </t>
  </si>
  <si>
    <t>Kutatásmódszertan</t>
  </si>
  <si>
    <t xml:space="preserve">Péntek </t>
  </si>
  <si>
    <t>8:30-10</t>
  </si>
  <si>
    <t>Bevezetés a szociológiába</t>
  </si>
  <si>
    <t>MEGJEGYZÉSEK AZ ÓRARENDHEZ:</t>
  </si>
  <si>
    <t>BTBNKN108</t>
  </si>
  <si>
    <t>BTBNKN101</t>
  </si>
  <si>
    <t>BTBNKN110</t>
  </si>
  <si>
    <t>BTBNKN102</t>
  </si>
  <si>
    <t>BTBNKN105</t>
  </si>
  <si>
    <t>BTBNKN103</t>
  </si>
  <si>
    <t>BTBNKN107</t>
  </si>
  <si>
    <t>BTBNKN104</t>
  </si>
  <si>
    <t>Dr. Fekete Sándor</t>
  </si>
  <si>
    <t>Dr. habil. Tóth Árpád</t>
  </si>
  <si>
    <t>Gyukits György</t>
  </si>
  <si>
    <t>Dr. Osváth Andrea</t>
  </si>
  <si>
    <t>A Közel-Kelet térsége</t>
  </si>
  <si>
    <t>gyj.</t>
  </si>
  <si>
    <t>A nemzetközi jog alapjai</t>
  </si>
  <si>
    <t>Az Európai Unió fejlődéstörténete</t>
  </si>
  <si>
    <t>Biztonságpolitika</t>
  </si>
  <si>
    <t>Közép- és Kelet-Európa államai</t>
  </si>
  <si>
    <t>Nemzetközi kapcsolatok története, 1890–1945</t>
  </si>
  <si>
    <t>gyj</t>
  </si>
  <si>
    <t>Összehasonlító politológia</t>
  </si>
  <si>
    <t>Regionális gazdaságtan</t>
  </si>
  <si>
    <t>Világgazdaságtan</t>
  </si>
  <si>
    <t>Mihályi Helga</t>
  </si>
  <si>
    <t>Dr. Havasi Virág</t>
  </si>
  <si>
    <t xml:space="preserve">Együtt Pol BA 2. </t>
  </si>
  <si>
    <t>Sziszkoszné dr. Halász Dorottya</t>
  </si>
  <si>
    <t>BTBNKN309</t>
  </si>
  <si>
    <t>BTBNKN304</t>
  </si>
  <si>
    <t>BTBNKN305</t>
  </si>
  <si>
    <t>BTBNKN303</t>
  </si>
  <si>
    <t>BTBNKN308</t>
  </si>
  <si>
    <t>BTBNKN307</t>
  </si>
  <si>
    <t>Módszertan I.</t>
  </si>
  <si>
    <t>BTBNKN109</t>
  </si>
  <si>
    <t>Dr. habil. Szabó-Tóth Kinga</t>
  </si>
  <si>
    <t>Prof. Dr. Papp Attila</t>
  </si>
  <si>
    <t>BTBNKN302</t>
  </si>
  <si>
    <t>BTBNKN311</t>
  </si>
  <si>
    <t>BTBNKN106</t>
  </si>
  <si>
    <t>Informatika***</t>
  </si>
  <si>
    <t xml:space="preserve"> BTBNKN301</t>
  </si>
  <si>
    <t>Csütörtök</t>
  </si>
  <si>
    <t>Bevezetés a nemzetközi kapcsolatokba</t>
  </si>
  <si>
    <t>16-18</t>
  </si>
  <si>
    <t>Az Európai Unió intézményrendszere és döntéshozatali rendszere</t>
  </si>
  <si>
    <t>BTBNKN501</t>
  </si>
  <si>
    <t>BTBNKDAN502</t>
  </si>
  <si>
    <t>Regionalizmus az amerikai kontinensen</t>
  </si>
  <si>
    <t>BTBNKDAN503</t>
  </si>
  <si>
    <t>Az Egyesült Államok és Latin-Amerika külgazdasága</t>
  </si>
  <si>
    <t>Latin-Amerika  a 20–21. században</t>
  </si>
  <si>
    <t>Kína a nemzetközi erőtérben a 20–21. században</t>
  </si>
  <si>
    <t>Differenciált szakmai ismeretek: Amerika (Összesen 15 kredit)</t>
  </si>
  <si>
    <t>Differenciált szakmai ismeretek: Kína és Kelet-Ázsia (Összesen 15 kredit)</t>
  </si>
  <si>
    <t>BTBNKN503</t>
  </si>
  <si>
    <t>Dr. Kuttor Dániel</t>
  </si>
  <si>
    <t>Füz András</t>
  </si>
  <si>
    <t>12-13.30</t>
  </si>
  <si>
    <t>Együtt Pol.BA2</t>
  </si>
  <si>
    <t>12-13:30</t>
  </si>
  <si>
    <r>
      <rPr>
        <b/>
        <sz val="10"/>
        <rFont val="Palatino Linotype"/>
        <family val="1"/>
        <charset val="238"/>
      </rPr>
      <t>** BTBNKN106 Informatika:</t>
    </r>
    <r>
      <rPr>
        <sz val="10"/>
        <rFont val="Palatino Linotype"/>
        <family val="1"/>
        <charset val="238"/>
      </rPr>
      <t xml:space="preserve"> kéthetente csoportbontásban. </t>
    </r>
  </si>
  <si>
    <t xml:space="preserve">Együtt Szoc BA I. </t>
  </si>
  <si>
    <t>Együtt: Pol. BA2</t>
  </si>
  <si>
    <t xml:space="preserve">Együtt Pol I és Szociológia I. </t>
  </si>
  <si>
    <t>Testnevelés I. tárgy felvétele kötelező!</t>
  </si>
  <si>
    <t>BTBNKN205</t>
  </si>
  <si>
    <t>BTBNKN206</t>
  </si>
  <si>
    <t>GTVGT620BN</t>
  </si>
  <si>
    <t>8.30-10</t>
  </si>
  <si>
    <t>Kiss Daniel</t>
  </si>
  <si>
    <t>Szakdolgozati szeminárium II. Dr. habil. Szabó-Tóth Kinga - egyezetni az oktatóval!  - 5 kredit</t>
  </si>
  <si>
    <t>13:30-15</t>
  </si>
  <si>
    <t>Együtt: Komm.és média BA</t>
  </si>
  <si>
    <t>GTVGT1072BTK</t>
  </si>
  <si>
    <t>Dr. habil. Udvarvölgyi Zsolt András</t>
  </si>
  <si>
    <t>BTBNKN502 Szakmai gyakorlat (4 hét 60 óra) Dr. habil. Udvarvölgyi Zsolt András-  10 kredit</t>
  </si>
  <si>
    <t xml:space="preserve">Együtt Pol. MA I </t>
  </si>
  <si>
    <t xml:space="preserve">Együtt Pol.1, Szoc. BA1.,  GYP , Szoc M BA I és Komm BA I.és Köz szerv. BA I. </t>
  </si>
  <si>
    <t>BTBNKN201</t>
  </si>
  <si>
    <t>Politikai rendszerek története Magyarországon</t>
  </si>
  <si>
    <t>Dr. habil. Fazekas Csaba</t>
  </si>
  <si>
    <t>Együtt: Komm.és média és BA 1.</t>
  </si>
  <si>
    <t>12:00-13:30</t>
  </si>
  <si>
    <t>Selyem János</t>
  </si>
  <si>
    <t>Együtt Pol BA 3.</t>
  </si>
  <si>
    <t>Együtt Pol. I., NK  I.  Szoc I. és minor</t>
  </si>
  <si>
    <t xml:space="preserve">A/1. magasföldszint  XXXII. Ea. </t>
  </si>
  <si>
    <t>2025/2026. tanév, I. évfolyam,  I. félév</t>
  </si>
  <si>
    <t>2025/2026. tanév, II. évfolyam,  I. félév</t>
  </si>
  <si>
    <t>2025/2026. tanév, III. évfolyam,  I. félév</t>
  </si>
  <si>
    <t>Regisztrációs hét: 2025. szeptember 3. (szerda) 8.00 órától - szeptember 5 (péntek)</t>
  </si>
  <si>
    <t>Elővizsga időszak: 2025. december 8-12</t>
  </si>
  <si>
    <t>Vizsgaidőszak: 2025. december 15-23.; 2026. január 5-31.</t>
  </si>
  <si>
    <t>BTBNKN408</t>
  </si>
  <si>
    <t>Politikai hálózatok és agytrösztök</t>
  </si>
  <si>
    <t>Dr. Csizmadia Ervin</t>
  </si>
  <si>
    <t>IOK</t>
  </si>
  <si>
    <t>kedd</t>
  </si>
  <si>
    <t>15:30-18:30</t>
  </si>
  <si>
    <t>Együtt, Pol.MA 1. Kéthetente. Első óra:**</t>
  </si>
  <si>
    <r>
      <t>Szorgalmi időszak:</t>
    </r>
    <r>
      <rPr>
        <b/>
        <sz val="10"/>
        <color rgb="FF000000"/>
        <rFont val="Palatino Linotype"/>
        <family val="1"/>
        <charset val="238"/>
      </rPr>
      <t xml:space="preserve"> </t>
    </r>
    <r>
      <rPr>
        <sz val="10"/>
        <color rgb="FF000000"/>
        <rFont val="Palatino Linotype"/>
        <family val="1"/>
        <charset val="238"/>
      </rPr>
      <t>2025. szeptember 8. (hétfő) - december 12. (péntek)</t>
    </r>
  </si>
  <si>
    <r>
      <t xml:space="preserve">A tematikák az Alkalmazott Társadalomtudományok Intézete (ATTI) holnapjáról elérhetőek: </t>
    </r>
    <r>
      <rPr>
        <sz val="10"/>
        <color theme="1"/>
        <rFont val="Palatino Linotype"/>
        <family val="1"/>
        <charset val="238"/>
      </rPr>
      <t>https://atti.uni-miskolc.hu/kepzesek.htm</t>
    </r>
  </si>
  <si>
    <t>Korea a 20–21. században</t>
  </si>
  <si>
    <t>BTBNKDKN602</t>
  </si>
  <si>
    <t>kritériumtárgy!</t>
  </si>
  <si>
    <t>16:30-18</t>
  </si>
  <si>
    <t>Merre tovább Magyarország?</t>
  </si>
  <si>
    <t>Dr. habil. Kunt Gergely</t>
  </si>
  <si>
    <t xml:space="preserve"> Középfokú (B2 szintű) idegennyelv-tudást kell elérni a tárgyból. </t>
  </si>
  <si>
    <t xml:space="preserve">Kritérium tárgy: Az angol szaknyelvtől eltérő idegen nyelv felvétele négy féléven át kötelező (nappalis és levelezős tagozaton egyaránt). </t>
  </si>
  <si>
    <t>A tárgyakat az IOK hirdeti meg.</t>
  </si>
  <si>
    <t xml:space="preserve">Idegen nyelv </t>
  </si>
  <si>
    <t>13:30-16:30</t>
  </si>
  <si>
    <t>Dr. habil. Szép Tekla</t>
  </si>
  <si>
    <t>Dr. Lakatos Júlia</t>
  </si>
  <si>
    <t>BTBNSZM6614_IT</t>
  </si>
  <si>
    <r>
      <t>Fel kell még venni:</t>
    </r>
    <r>
      <rPr>
        <sz val="11"/>
        <rFont val="Palatino Linotype"/>
        <family val="1"/>
        <charset val="238"/>
      </rPr>
      <t xml:space="preserve"> </t>
    </r>
    <r>
      <rPr>
        <sz val="10"/>
        <rFont val="Palatino Linotype"/>
        <family val="1"/>
        <charset val="238"/>
      </rPr>
      <t xml:space="preserve">BTBNKN306 (gyj, 2 kredit) Nemzetközi szervezetek c. tárgyat (Dr. Lakatos Júlia), a tárgy tömbösítve kerül megtartásra: </t>
    </r>
  </si>
  <si>
    <t>A nemzetközi tanulmányok BA szakos hallgatók részére a szabadon választható idegennyelvi tárgyat felvevő hallgatókkal együtt kerül megtartásra: szerdán 10:00-12:00, ill. csütörtökön 14:00-16:00-ig.  Kódok: MEIOKNKNE1, ill. MEIOKNKSP1.</t>
  </si>
  <si>
    <t>MEIOKNKNE1; MEIOKNKSP1</t>
  </si>
  <si>
    <t>A/5. II. em. 206</t>
  </si>
  <si>
    <r>
      <t xml:space="preserve">Szakdolgozat címbejelentő lap leadási határidő: </t>
    </r>
    <r>
      <rPr>
        <sz val="10"/>
        <color theme="1"/>
        <rFont val="Palatino Linotype"/>
        <family val="1"/>
        <charset val="238"/>
      </rPr>
      <t xml:space="preserve">2025. október 15. </t>
    </r>
  </si>
  <si>
    <r>
      <t xml:space="preserve">A címbejelentő lap elérhető a BTK honlapjáról:  </t>
    </r>
    <r>
      <rPr>
        <sz val="10"/>
        <color theme="1"/>
        <rFont val="Palatino Linotype"/>
        <family val="1"/>
        <charset val="238"/>
      </rPr>
      <t>https://bolcsesz.uni-miskolc.hu/uj/szabalyzatok.php#szabalyzatok</t>
    </r>
  </si>
  <si>
    <t>Együtt a Nemzetközi tan MA-val és Szociológia  BA3-al! Kéthetente duplaórában!* Első óra: 09.10.</t>
  </si>
  <si>
    <r>
      <rPr>
        <b/>
        <sz val="10"/>
        <rFont val="Palatino Linotype"/>
        <family val="1"/>
        <charset val="238"/>
      </rPr>
      <t xml:space="preserve">* BTBNKN101 Angol szaknyelv I. </t>
    </r>
    <r>
      <rPr>
        <sz val="10"/>
        <rFont val="Palatino Linotype"/>
        <family val="1"/>
        <charset val="238"/>
      </rPr>
      <t xml:space="preserve"> Kéthetente duplaórában:  Szeptember 10, október 1, 15, 29, november 12, 26, december 10. </t>
    </r>
  </si>
  <si>
    <t>A/5. II. emelet 204</t>
  </si>
  <si>
    <t>A/5. II. emelet 207</t>
  </si>
  <si>
    <t>kihelyzett órák a MAB-ban*</t>
  </si>
  <si>
    <t>Időpontok:*</t>
  </si>
  <si>
    <t xml:space="preserve">Zöld színnel: Szabadon választható tárgy. </t>
  </si>
  <si>
    <t xml:space="preserve">*szeptember 25.; október 2.; október 9.; október 16.; október 30.; november 6.; november 13.; november 20.; november 27.; december 4.; december 11.; </t>
  </si>
  <si>
    <t>A/5. II. emelet 206</t>
  </si>
  <si>
    <t>A/5. II. emelet  205</t>
  </si>
  <si>
    <t>A/5. II. emelet 205</t>
  </si>
  <si>
    <t>A/5. II. emelet 203</t>
  </si>
  <si>
    <t>Fintelligence terem</t>
  </si>
  <si>
    <t>Szabadon választható tárgy:</t>
  </si>
  <si>
    <r>
      <t xml:space="preserve">Aki mindkettőt diff. ismeretetek válaszotta, </t>
    </r>
    <r>
      <rPr>
        <i/>
        <u/>
        <sz val="10"/>
        <color theme="1"/>
        <rFont val="Palatino Linotype"/>
        <family val="1"/>
        <charset val="238"/>
      </rPr>
      <t>annak nem kell</t>
    </r>
    <r>
      <rPr>
        <i/>
        <sz val="10"/>
        <color theme="1"/>
        <rFont val="Palatino Linotype"/>
        <family val="1"/>
        <charset val="238"/>
      </rPr>
      <t xml:space="preserve"> </t>
    </r>
    <r>
      <rPr>
        <sz val="10"/>
        <color theme="1"/>
        <rFont val="Palatino Linotype"/>
        <family val="1"/>
        <charset val="238"/>
      </rPr>
      <t>15 kredit értékben szabadon válaszható tárgyakat teljesítenie!</t>
    </r>
  </si>
  <si>
    <t>ea.</t>
  </si>
  <si>
    <t>A/1. III. emelet 324</t>
  </si>
  <si>
    <t>Együtt Komm. És médai BA I. év</t>
  </si>
  <si>
    <t>A/1. I. emelet 111</t>
  </si>
  <si>
    <t xml:space="preserve">ea. </t>
  </si>
  <si>
    <t>ea</t>
  </si>
  <si>
    <t>ai.</t>
  </si>
  <si>
    <r>
      <rPr>
        <b/>
        <sz val="10"/>
        <color rgb="FF00B050"/>
        <rFont val="Palatino Linotype"/>
        <family val="1"/>
        <charset val="238"/>
      </rPr>
      <t xml:space="preserve">*BTBNSZM6614_IT Merre tovább Magyarország?: </t>
    </r>
    <r>
      <rPr>
        <sz val="10"/>
        <color rgb="FF00B050"/>
        <rFont val="Palatino Linotype"/>
        <family val="1"/>
        <charset val="238"/>
      </rPr>
      <t>az órák a MAB székházban kerülnek megtartásra (Miskolc, Erzsébet tér 3) az alábbi időpontokban:</t>
    </r>
  </si>
  <si>
    <t xml:space="preserve">C/1. II. emelet 202/b. </t>
  </si>
  <si>
    <r>
      <t xml:space="preserve">Utolsó módosítás: </t>
    </r>
    <r>
      <rPr>
        <sz val="11"/>
        <color theme="1"/>
        <rFont val="Palatino Linotype"/>
        <family val="1"/>
        <charset val="238"/>
      </rPr>
      <t>2025. augusztus 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</si>
</sst>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Palatino Linotype"/>
      <family val="1"/>
      <charset val="238"/>
    </font>
    <font>
      <b/>
      <sz val="10"/>
      <name val="Palatino Linotype"/>
      <family val="1"/>
      <charset val="238"/>
    </font>
    <font>
      <sz val="9"/>
      <name val="Palatino Linotype"/>
      <family val="1"/>
      <charset val="238"/>
    </font>
    <font>
      <sz val="10"/>
      <name val="Palatino Linotype"/>
      <family val="1"/>
      <charset val="238"/>
    </font>
    <font>
      <sz val="10"/>
      <color rgb="FF00B050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i/>
      <sz val="8"/>
      <color theme="1"/>
      <name val="Palatino Linotype"/>
      <family val="1"/>
      <charset val="238"/>
    </font>
    <font>
      <b/>
      <sz val="10"/>
      <color rgb="FF00B050"/>
      <name val="Palatino Linotype"/>
      <family val="1"/>
      <charset val="238"/>
    </font>
    <font>
      <sz val="10"/>
      <color rgb="FFFF0000"/>
      <name val="Palatino Linotype"/>
      <family val="1"/>
      <charset val="238"/>
    </font>
    <font>
      <sz val="10"/>
      <color theme="4" tint="-0.249977111117893"/>
      <name val="Palatino Linotype"/>
      <family val="1"/>
      <charset val="238"/>
    </font>
    <font>
      <sz val="10"/>
      <color rgb="FF0070C0"/>
      <name val="Palatino Linotype"/>
      <family val="1"/>
      <charset val="238"/>
    </font>
    <font>
      <b/>
      <sz val="10"/>
      <color rgb="FF0070C0"/>
      <name val="Palatino Linotype"/>
      <family val="1"/>
      <charset val="238"/>
    </font>
    <font>
      <b/>
      <sz val="10"/>
      <color rgb="FFFF0000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rgb="FF00B050"/>
      <name val="Palatino Linotype"/>
      <family val="1"/>
      <charset val="238"/>
    </font>
    <font>
      <sz val="9"/>
      <color rgb="FF0070C0"/>
      <name val="Palatino Linotype"/>
      <family val="1"/>
      <charset val="238"/>
    </font>
    <font>
      <sz val="9"/>
      <color rgb="FFFF0000"/>
      <name val="Palatino Linotype"/>
      <family val="1"/>
      <charset val="238"/>
    </font>
    <font>
      <sz val="9"/>
      <color rgb="FF000000"/>
      <name val="Palatino Linotype"/>
      <family val="1"/>
      <charset val="238"/>
    </font>
    <font>
      <b/>
      <sz val="8"/>
      <name val="Palatino Linotype"/>
      <family val="1"/>
      <charset val="238"/>
    </font>
    <font>
      <i/>
      <sz val="8"/>
      <name val="Palatino Linotype"/>
      <family val="1"/>
      <charset val="238"/>
    </font>
    <font>
      <sz val="8"/>
      <color rgb="FF00B050"/>
      <name val="Palatino Linotype"/>
      <family val="1"/>
      <charset val="238"/>
    </font>
    <font>
      <sz val="8"/>
      <color theme="1"/>
      <name val="Palatino Linotype"/>
      <family val="1"/>
      <charset val="238"/>
    </font>
    <font>
      <sz val="8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11"/>
      <name val="Palatino Linotype"/>
      <family val="1"/>
      <charset val="238"/>
    </font>
    <font>
      <b/>
      <sz val="10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  <font>
      <b/>
      <sz val="8"/>
      <color theme="1"/>
      <name val="Palatino Linotype"/>
      <family val="1"/>
      <charset val="238"/>
    </font>
    <font>
      <b/>
      <sz val="10"/>
      <color rgb="FF000000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sz val="11"/>
      <color theme="8"/>
      <name val="Palatino Linotype"/>
      <family val="1"/>
      <charset val="238"/>
    </font>
    <font>
      <sz val="16"/>
      <name val="Palatino Linotype"/>
      <family val="1"/>
      <charset val="238"/>
    </font>
    <font>
      <b/>
      <sz val="11"/>
      <name val="Palatino Linotype"/>
      <family val="1"/>
      <charset val="238"/>
    </font>
    <font>
      <b/>
      <sz val="11"/>
      <color theme="0"/>
      <name val="Palatino Linotype"/>
      <family val="1"/>
      <charset val="238"/>
    </font>
    <font>
      <sz val="11"/>
      <color theme="9" tint="-0.249977111117893"/>
      <name val="Palatino Linotype"/>
      <family val="1"/>
      <charset val="238"/>
    </font>
    <font>
      <sz val="11"/>
      <color theme="8" tint="-0.249977111117893"/>
      <name val="Palatino Linotype"/>
      <family val="1"/>
      <charset val="238"/>
    </font>
    <font>
      <b/>
      <sz val="11"/>
      <color rgb="FF0070C0"/>
      <name val="Palatino Linotype"/>
      <family val="1"/>
      <charset val="238"/>
    </font>
    <font>
      <b/>
      <sz val="16"/>
      <color theme="1"/>
      <name val="Palatino Linotype"/>
      <family val="1"/>
      <charset val="238"/>
    </font>
    <font>
      <b/>
      <sz val="16"/>
      <color theme="8" tint="-0.249977111117893"/>
      <name val="Palatino Linotype"/>
      <family val="1"/>
      <charset val="238"/>
    </font>
    <font>
      <b/>
      <sz val="16"/>
      <color rgb="FF00B050"/>
      <name val="Palatino Linotype"/>
      <family val="1"/>
      <charset val="238"/>
    </font>
    <font>
      <b/>
      <sz val="16"/>
      <color theme="4" tint="-0.249977111117893"/>
      <name val="Palatino Linotype"/>
      <family val="1"/>
      <charset val="238"/>
    </font>
    <font>
      <i/>
      <sz val="10"/>
      <color theme="1"/>
      <name val="Palatino Linotype"/>
      <family val="1"/>
      <charset val="238"/>
    </font>
    <font>
      <i/>
      <sz val="10"/>
      <color theme="9" tint="-0.249977111117893"/>
      <name val="Palatino Linotype"/>
      <family val="1"/>
      <charset val="238"/>
    </font>
    <font>
      <i/>
      <sz val="10"/>
      <name val="Palatino Linotype"/>
      <family val="1"/>
      <charset val="238"/>
    </font>
    <font>
      <i/>
      <sz val="9"/>
      <color theme="1"/>
      <name val="Palatino Linotype"/>
      <family val="1"/>
      <charset val="238"/>
    </font>
    <font>
      <b/>
      <sz val="9"/>
      <color rgb="FFFF0000"/>
      <name val="Palatino Linotype"/>
      <family val="1"/>
      <charset val="238"/>
    </font>
    <font>
      <i/>
      <sz val="10"/>
      <color rgb="FFFF0000"/>
      <name val="Palatino Linotype"/>
      <family val="1"/>
      <charset val="238"/>
    </font>
    <font>
      <i/>
      <u/>
      <sz val="10"/>
      <color theme="1"/>
      <name val="Palatino Linotype"/>
      <family val="1"/>
      <charset val="238"/>
    </font>
    <font>
      <b/>
      <sz val="10"/>
      <color theme="0"/>
      <name val="Palatino Linotype"/>
      <family val="1"/>
      <charset val="238"/>
    </font>
    <font>
      <sz val="8"/>
      <color rgb="FFFF0000"/>
      <name val="Palatino Linotype"/>
      <family val="1"/>
      <charset val="238"/>
    </font>
    <font>
      <sz val="8"/>
      <color theme="4" tint="-0.249977111117893"/>
      <name val="Palatino Linotype"/>
      <family val="1"/>
      <charset val="238"/>
    </font>
    <font>
      <sz val="8"/>
      <color rgb="FF0070C0"/>
      <name val="Palatino Linotype"/>
      <family val="1"/>
      <charset val="238"/>
    </font>
    <font>
      <b/>
      <sz val="8"/>
      <color rgb="FF00B050"/>
      <name val="Palatino Linotype"/>
      <family val="1"/>
      <charset val="238"/>
    </font>
    <font>
      <b/>
      <sz val="9"/>
      <color theme="0"/>
      <name val="Palatino Linotype"/>
      <family val="1"/>
      <charset val="238"/>
    </font>
    <font>
      <sz val="9"/>
      <color theme="4" tint="-0.249977111117893"/>
      <name val="Palatino Linotype"/>
      <family val="1"/>
      <charset val="238"/>
    </font>
    <font>
      <b/>
      <sz val="9"/>
      <color rgb="FF00B050"/>
      <name val="Palatino Linotyp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DF0E7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5">
    <xf numFmtId="0" fontId="0" fillId="0" borderId="0" xfId="0"/>
    <xf numFmtId="0" fontId="8" fillId="0" borderId="0" xfId="0" applyFont="1"/>
    <xf numFmtId="0" fontId="24" fillId="0" borderId="0" xfId="0" applyFont="1"/>
    <xf numFmtId="0" fontId="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5" fillId="0" borderId="0" xfId="0" applyFont="1"/>
    <xf numFmtId="0" fontId="34" fillId="0" borderId="0" xfId="0" applyFont="1" applyAlignment="1">
      <alignment horizontal="justify" vertical="center"/>
    </xf>
    <xf numFmtId="0" fontId="29" fillId="0" borderId="0" xfId="0" applyFont="1" applyAlignment="1">
      <alignment horizontal="left" vertical="center"/>
    </xf>
    <xf numFmtId="0" fontId="12" fillId="5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3" fillId="0" borderId="0" xfId="0" applyFont="1"/>
    <xf numFmtId="0" fontId="39" fillId="0" borderId="0" xfId="0" applyFont="1"/>
    <xf numFmtId="0" fontId="36" fillId="0" borderId="0" xfId="0" applyFont="1"/>
    <xf numFmtId="0" fontId="40" fillId="0" borderId="0" xfId="0" applyFont="1"/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4" fillId="5" borderId="0" xfId="0" applyFont="1" applyFill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7" fillId="0" borderId="7" xfId="0" quotePrefix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26" fillId="0" borderId="0" xfId="0" applyFont="1" applyProtection="1"/>
    <xf numFmtId="0" fontId="8" fillId="0" borderId="0" xfId="0" applyFont="1" applyAlignment="1" applyProtection="1">
      <alignment wrapText="1"/>
    </xf>
    <xf numFmtId="0" fontId="24" fillId="0" borderId="0" xfId="0" applyFont="1" applyProtection="1"/>
    <xf numFmtId="0" fontId="35" fillId="7" borderId="4" xfId="1" applyFont="1" applyFill="1" applyBorder="1" applyAlignment="1" applyProtection="1">
      <alignment horizontal="center" vertical="center"/>
    </xf>
    <xf numFmtId="0" fontId="35" fillId="7" borderId="5" xfId="1" applyFont="1" applyFill="1" applyBorder="1" applyAlignment="1" applyProtection="1">
      <alignment horizontal="center" vertical="center"/>
    </xf>
    <xf numFmtId="0" fontId="35" fillId="7" borderId="2" xfId="1" applyFont="1" applyFill="1" applyBorder="1" applyAlignment="1" applyProtection="1">
      <alignment horizontal="center" vertical="center"/>
    </xf>
    <xf numFmtId="0" fontId="2" fillId="7" borderId="6" xfId="1" applyFont="1" applyFill="1" applyBorder="1" applyAlignment="1" applyProtection="1">
      <alignment horizontal="center" vertical="center"/>
    </xf>
    <xf numFmtId="0" fontId="2" fillId="7" borderId="7" xfId="1" applyFont="1" applyFill="1" applyBorder="1" applyAlignment="1" applyProtection="1">
      <alignment horizontal="center" vertical="center"/>
    </xf>
    <xf numFmtId="0" fontId="2" fillId="7" borderId="3" xfId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5" fillId="0" borderId="1" xfId="0" quotePrefix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left" vertical="center" wrapText="1"/>
    </xf>
    <xf numFmtId="16" fontId="8" fillId="0" borderId="1" xfId="0" quotePrefix="1" applyNumberFormat="1" applyFont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left" vertical="center"/>
    </xf>
    <xf numFmtId="0" fontId="8" fillId="0" borderId="1" xfId="0" quotePrefix="1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left" vertical="center"/>
    </xf>
    <xf numFmtId="16" fontId="5" fillId="0" borderId="1" xfId="0" quotePrefix="1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center"/>
    </xf>
    <xf numFmtId="0" fontId="32" fillId="8" borderId="4" xfId="0" applyFont="1" applyFill="1" applyBorder="1" applyAlignment="1" applyProtection="1">
      <alignment vertical="center"/>
    </xf>
    <xf numFmtId="0" fontId="8" fillId="8" borderId="5" xfId="0" applyFont="1" applyFill="1" applyBorder="1" applyAlignment="1" applyProtection="1">
      <alignment horizontal="left" vertical="center" wrapText="1"/>
    </xf>
    <xf numFmtId="0" fontId="7" fillId="8" borderId="5" xfId="0" applyFont="1" applyFill="1" applyBorder="1" applyAlignment="1" applyProtection="1">
      <alignment horizontal="left"/>
    </xf>
    <xf numFmtId="0" fontId="8" fillId="8" borderId="5" xfId="0" applyFont="1" applyFill="1" applyBorder="1" applyAlignment="1" applyProtection="1">
      <alignment horizontal="left" vertical="center"/>
    </xf>
    <xf numFmtId="0" fontId="7" fillId="8" borderId="5" xfId="0" applyFont="1" applyFill="1" applyBorder="1" applyProtection="1"/>
    <xf numFmtId="0" fontId="8" fillId="8" borderId="5" xfId="0" applyFont="1" applyFill="1" applyBorder="1" applyProtection="1"/>
    <xf numFmtId="0" fontId="8" fillId="8" borderId="2" xfId="0" applyFont="1" applyFill="1" applyBorder="1" applyAlignment="1" applyProtection="1">
      <alignment wrapText="1"/>
    </xf>
    <xf numFmtId="0" fontId="24" fillId="0" borderId="0" xfId="0" applyFont="1" applyAlignment="1" applyProtection="1">
      <alignment wrapText="1"/>
    </xf>
    <xf numFmtId="0" fontId="33" fillId="8" borderId="8" xfId="0" applyFont="1" applyFill="1" applyBorder="1" applyAlignment="1" applyProtection="1">
      <alignment vertical="center"/>
    </xf>
    <xf numFmtId="0" fontId="8" fillId="8" borderId="0" xfId="0" applyFont="1" applyFill="1" applyAlignment="1" applyProtection="1">
      <alignment horizontal="left" vertical="center" wrapText="1"/>
    </xf>
    <xf numFmtId="0" fontId="7" fillId="8" borderId="0" xfId="0" applyFont="1" applyFill="1" applyAlignment="1" applyProtection="1">
      <alignment horizontal="left"/>
    </xf>
    <xf numFmtId="0" fontId="8" fillId="8" borderId="0" xfId="0" applyFont="1" applyFill="1" applyAlignment="1" applyProtection="1">
      <alignment horizontal="left" vertical="center"/>
    </xf>
    <xf numFmtId="0" fontId="7" fillId="8" borderId="0" xfId="0" applyFont="1" applyFill="1" applyProtection="1"/>
    <xf numFmtId="0" fontId="8" fillId="8" borderId="0" xfId="0" applyFont="1" applyFill="1" applyProtection="1"/>
    <xf numFmtId="0" fontId="8" fillId="8" borderId="9" xfId="0" applyFont="1" applyFill="1" applyBorder="1" applyAlignment="1" applyProtection="1">
      <alignment wrapText="1"/>
    </xf>
    <xf numFmtId="0" fontId="33" fillId="8" borderId="6" xfId="0" applyFont="1" applyFill="1" applyBorder="1" applyAlignment="1" applyProtection="1">
      <alignment vertical="center"/>
    </xf>
    <xf numFmtId="0" fontId="8" fillId="8" borderId="7" xfId="0" applyFont="1" applyFill="1" applyBorder="1" applyAlignment="1" applyProtection="1">
      <alignment horizontal="left" vertical="center" wrapText="1"/>
    </xf>
    <xf numFmtId="0" fontId="7" fillId="8" borderId="7" xfId="0" applyFont="1" applyFill="1" applyBorder="1" applyAlignment="1" applyProtection="1">
      <alignment horizontal="left"/>
    </xf>
    <xf numFmtId="0" fontId="8" fillId="8" borderId="7" xfId="0" applyFont="1" applyFill="1" applyBorder="1" applyAlignment="1" applyProtection="1">
      <alignment horizontal="left" vertical="center"/>
    </xf>
    <xf numFmtId="0" fontId="7" fillId="8" borderId="7" xfId="0" applyFont="1" applyFill="1" applyBorder="1" applyProtection="1"/>
    <xf numFmtId="0" fontId="8" fillId="8" borderId="7" xfId="0" applyFont="1" applyFill="1" applyBorder="1" applyProtection="1"/>
    <xf numFmtId="0" fontId="8" fillId="8" borderId="3" xfId="0" applyFont="1" applyFill="1" applyBorder="1" applyAlignment="1" applyProtection="1">
      <alignment wrapText="1"/>
    </xf>
    <xf numFmtId="0" fontId="29" fillId="0" borderId="0" xfId="0" applyFont="1" applyProtection="1"/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left" vertical="center"/>
    </xf>
    <xf numFmtId="0" fontId="30" fillId="0" borderId="0" xfId="0" applyFont="1" applyProtection="1"/>
    <xf numFmtId="0" fontId="29" fillId="0" borderId="0" xfId="0" applyFont="1" applyAlignment="1" applyProtection="1">
      <alignment wrapText="1"/>
    </xf>
    <xf numFmtId="0" fontId="31" fillId="0" borderId="0" xfId="0" applyFont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2" fillId="0" borderId="0" xfId="0" applyFont="1" applyProtection="1"/>
    <xf numFmtId="0" fontId="58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wrapText="1"/>
    </xf>
    <xf numFmtId="0" fontId="23" fillId="0" borderId="0" xfId="0" applyFont="1" applyProtection="1"/>
    <xf numFmtId="0" fontId="8" fillId="0" borderId="0" xfId="0" applyFont="1" applyProtection="1"/>
    <xf numFmtId="0" fontId="10" fillId="0" borderId="7" xfId="0" applyFont="1" applyBorder="1" applyAlignment="1" applyProtection="1">
      <alignment vertical="center"/>
    </xf>
    <xf numFmtId="0" fontId="35" fillId="4" borderId="10" xfId="1" applyFont="1" applyFill="1" applyBorder="1" applyAlignment="1" applyProtection="1">
      <alignment horizontal="center" vertical="center"/>
    </xf>
    <xf numFmtId="0" fontId="35" fillId="4" borderId="11" xfId="1" applyFont="1" applyFill="1" applyBorder="1" applyAlignment="1" applyProtection="1">
      <alignment horizontal="center" vertical="center"/>
    </xf>
    <xf numFmtId="0" fontId="35" fillId="4" borderId="12" xfId="1" applyFont="1" applyFill="1" applyBorder="1" applyAlignment="1" applyProtection="1">
      <alignment horizontal="center" vertical="center"/>
    </xf>
    <xf numFmtId="0" fontId="2" fillId="4" borderId="10" xfId="1" applyFont="1" applyFill="1" applyBorder="1" applyAlignment="1" applyProtection="1">
      <alignment horizontal="center" vertical="center"/>
    </xf>
    <xf numFmtId="0" fontId="2" fillId="4" borderId="11" xfId="1" applyFont="1" applyFill="1" applyBorder="1" applyAlignment="1" applyProtection="1">
      <alignment horizontal="center" vertical="center"/>
    </xf>
    <xf numFmtId="0" fontId="2" fillId="4" borderId="12" xfId="1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11" fillId="7" borderId="1" xfId="0" quotePrefix="1" applyFont="1" applyFill="1" applyBorder="1" applyAlignment="1" applyProtection="1">
      <alignment horizontal="left" vertical="center"/>
    </xf>
    <xf numFmtId="0" fontId="11" fillId="7" borderId="1" xfId="0" applyFont="1" applyFill="1" applyBorder="1" applyAlignment="1" applyProtection="1">
      <alignment horizontal="left" vertical="center" wrapText="1"/>
    </xf>
    <xf numFmtId="0" fontId="19" fillId="7" borderId="1" xfId="0" applyFont="1" applyFill="1" applyBorder="1" applyAlignment="1" applyProtection="1">
      <alignment horizontal="left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53" fillId="7" borderId="1" xfId="0" applyFont="1" applyFill="1" applyBorder="1" applyAlignment="1" applyProtection="1">
      <alignment horizontal="left" vertical="center" wrapText="1"/>
    </xf>
    <xf numFmtId="0" fontId="24" fillId="0" borderId="1" xfId="0" applyFont="1" applyBorder="1" applyProtection="1"/>
    <xf numFmtId="0" fontId="5" fillId="5" borderId="1" xfId="0" quotePrefix="1" applyFont="1" applyFill="1" applyBorder="1" applyAlignment="1" applyProtection="1">
      <alignment horizontal="left" vertical="center"/>
    </xf>
    <xf numFmtId="0" fontId="8" fillId="5" borderId="1" xfId="0" applyFont="1" applyFill="1" applyBorder="1" applyAlignment="1" applyProtection="1">
      <alignment horizontal="left" vertical="center"/>
    </xf>
    <xf numFmtId="0" fontId="20" fillId="5" borderId="1" xfId="0" applyFont="1" applyFill="1" applyBorder="1" applyAlignment="1" applyProtection="1">
      <alignment horizontal="left" vertical="center"/>
    </xf>
    <xf numFmtId="0" fontId="20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left" vertical="center"/>
    </xf>
    <xf numFmtId="0" fontId="22" fillId="5" borderId="1" xfId="0" applyFont="1" applyFill="1" applyBorder="1" applyAlignment="1" applyProtection="1">
      <alignment horizontal="left" vertical="center"/>
    </xf>
    <xf numFmtId="0" fontId="22" fillId="5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36" fillId="0" borderId="0" xfId="0" quotePrefix="1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wrapText="1"/>
    </xf>
    <xf numFmtId="0" fontId="36" fillId="5" borderId="0" xfId="0" applyFont="1" applyFill="1" applyProtection="1"/>
    <xf numFmtId="0" fontId="37" fillId="5" borderId="0" xfId="0" applyFont="1" applyFill="1" applyAlignment="1" applyProtection="1">
      <alignment horizontal="left" vertical="center" wrapText="1"/>
    </xf>
    <xf numFmtId="0" fontId="57" fillId="5" borderId="0" xfId="0" applyFont="1" applyFill="1" applyAlignment="1" applyProtection="1">
      <alignment horizontal="left"/>
    </xf>
    <xf numFmtId="0" fontId="37" fillId="5" borderId="0" xfId="0" applyFont="1" applyFill="1" applyAlignment="1" applyProtection="1">
      <alignment horizontal="left" vertical="center"/>
    </xf>
    <xf numFmtId="0" fontId="57" fillId="5" borderId="0" xfId="0" applyFont="1" applyFill="1" applyProtection="1"/>
    <xf numFmtId="0" fontId="37" fillId="5" borderId="0" xfId="0" applyFont="1" applyFill="1" applyProtection="1"/>
    <xf numFmtId="0" fontId="52" fillId="5" borderId="0" xfId="0" applyFont="1" applyFill="1" applyAlignment="1" applyProtection="1">
      <alignment wrapText="1"/>
    </xf>
    <xf numFmtId="0" fontId="15" fillId="7" borderId="0" xfId="0" applyFont="1" applyFill="1" applyProtection="1"/>
    <xf numFmtId="0" fontId="15" fillId="7" borderId="0" xfId="0" applyFont="1" applyFill="1" applyAlignment="1" applyProtection="1">
      <alignment horizontal="left" vertical="center" wrapText="1"/>
    </xf>
    <xf numFmtId="0" fontId="49" fillId="7" borderId="0" xfId="0" applyFont="1" applyFill="1" applyAlignment="1" applyProtection="1">
      <alignment horizontal="left"/>
    </xf>
    <xf numFmtId="0" fontId="15" fillId="7" borderId="0" xfId="0" applyFont="1" applyFill="1" applyAlignment="1" applyProtection="1">
      <alignment horizontal="left" vertical="center"/>
    </xf>
    <xf numFmtId="0" fontId="49" fillId="7" borderId="0" xfId="0" applyFont="1" applyFill="1" applyProtection="1"/>
    <xf numFmtId="0" fontId="15" fillId="7" borderId="0" xfId="0" applyFont="1" applyFill="1" applyAlignment="1" applyProtection="1">
      <alignment wrapText="1"/>
    </xf>
    <xf numFmtId="0" fontId="15" fillId="7" borderId="0" xfId="0" applyFont="1" applyFill="1" applyAlignment="1" applyProtection="1">
      <alignment horizontal="left" vertical="top" wrapText="1"/>
    </xf>
    <xf numFmtId="0" fontId="12" fillId="5" borderId="0" xfId="0" applyFont="1" applyFill="1" applyAlignment="1" applyProtection="1">
      <alignment horizontal="left" vertical="center"/>
    </xf>
    <xf numFmtId="0" fontId="12" fillId="5" borderId="0" xfId="0" applyFont="1" applyFill="1" applyAlignment="1" applyProtection="1">
      <alignment horizontal="left" vertical="center" wrapText="1"/>
    </xf>
    <xf numFmtId="0" fontId="58" fillId="5" borderId="0" xfId="0" applyFont="1" applyFill="1" applyAlignment="1" applyProtection="1">
      <alignment horizontal="left" vertical="center"/>
    </xf>
    <xf numFmtId="0" fontId="58" fillId="5" borderId="0" xfId="0" applyFont="1" applyFill="1" applyProtection="1"/>
    <xf numFmtId="0" fontId="12" fillId="5" borderId="0" xfId="0" applyFont="1" applyFill="1" applyProtection="1"/>
    <xf numFmtId="0" fontId="12" fillId="5" borderId="0" xfId="0" applyFont="1" applyFill="1" applyAlignment="1" applyProtection="1">
      <alignment wrapText="1"/>
    </xf>
    <xf numFmtId="0" fontId="54" fillId="5" borderId="0" xfId="0" applyFont="1" applyFill="1" applyAlignment="1" applyProtection="1">
      <alignment wrapText="1"/>
    </xf>
    <xf numFmtId="0" fontId="35" fillId="6" borderId="4" xfId="1" applyFont="1" applyFill="1" applyBorder="1" applyAlignment="1" applyProtection="1">
      <alignment horizontal="center" vertical="center"/>
    </xf>
    <xf numFmtId="0" fontId="35" fillId="6" borderId="5" xfId="1" applyFont="1" applyFill="1" applyBorder="1" applyAlignment="1" applyProtection="1">
      <alignment horizontal="center" vertical="center"/>
    </xf>
    <xf numFmtId="0" fontId="35" fillId="6" borderId="2" xfId="1" applyFont="1" applyFill="1" applyBorder="1" applyAlignment="1" applyProtection="1">
      <alignment horizontal="center" vertical="center"/>
    </xf>
    <xf numFmtId="0" fontId="2" fillId="6" borderId="6" xfId="1" applyFont="1" applyFill="1" applyBorder="1" applyAlignment="1" applyProtection="1">
      <alignment horizontal="center" vertical="center"/>
    </xf>
    <xf numFmtId="0" fontId="2" fillId="6" borderId="7" xfId="1" applyFont="1" applyFill="1" applyBorder="1" applyAlignment="1" applyProtection="1">
      <alignment horizontal="center" vertical="center"/>
    </xf>
    <xf numFmtId="0" fontId="2" fillId="6" borderId="3" xfId="1" applyFont="1" applyFill="1" applyBorder="1" applyAlignment="1" applyProtection="1">
      <alignment horizontal="center" vertical="center"/>
    </xf>
    <xf numFmtId="0" fontId="4" fillId="0" borderId="1" xfId="0" quotePrefix="1" applyFont="1" applyBorder="1" applyAlignment="1" applyProtection="1">
      <alignment horizontal="justify" vertical="center"/>
    </xf>
    <xf numFmtId="0" fontId="18" fillId="0" borderId="1" xfId="0" quotePrefix="1" applyFont="1" applyBorder="1" applyAlignment="1" applyProtection="1">
      <alignment horizontal="justify" vertical="center"/>
    </xf>
    <xf numFmtId="0" fontId="15" fillId="7" borderId="1" xfId="0" quotePrefix="1" applyFont="1" applyFill="1" applyBorder="1" applyAlignment="1" applyProtection="1">
      <alignment horizontal="left" vertical="center"/>
    </xf>
    <xf numFmtId="0" fontId="15" fillId="7" borderId="1" xfId="0" applyFont="1" applyFill="1" applyBorder="1" applyAlignment="1" applyProtection="1">
      <alignment horizontal="left" vertical="center" wrapText="1"/>
    </xf>
    <xf numFmtId="0" fontId="49" fillId="7" borderId="1" xfId="0" applyFont="1" applyFill="1" applyBorder="1" applyAlignment="1" applyProtection="1">
      <alignment horizontal="left" vertical="center" wrapText="1"/>
    </xf>
    <xf numFmtId="0" fontId="49" fillId="7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25" fillId="0" borderId="1" xfId="0" quotePrefix="1" applyFont="1" applyBorder="1" applyAlignment="1" applyProtection="1">
      <alignment horizontal="left" vertical="center" wrapText="1"/>
    </xf>
    <xf numFmtId="0" fontId="11" fillId="0" borderId="1" xfId="0" quotePrefix="1" applyFont="1" applyBorder="1" applyAlignment="1" applyProtection="1">
      <alignment horizontal="left" vertical="top"/>
    </xf>
    <xf numFmtId="0" fontId="11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/>
    </xf>
    <xf numFmtId="0" fontId="50" fillId="5" borderId="1" xfId="0" applyFont="1" applyFill="1" applyBorder="1" applyAlignment="1" applyProtection="1">
      <alignment horizontal="left" vertical="center" wrapText="1"/>
    </xf>
    <xf numFmtId="0" fontId="13" fillId="0" borderId="1" xfId="0" quotePrefix="1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/>
    </xf>
    <xf numFmtId="0" fontId="31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14" fillId="0" borderId="0" xfId="0" applyFont="1" applyProtection="1"/>
    <xf numFmtId="0" fontId="13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wrapText="1"/>
    </xf>
    <xf numFmtId="0" fontId="55" fillId="0" borderId="0" xfId="0" applyFont="1" applyProtection="1"/>
    <xf numFmtId="0" fontId="15" fillId="0" borderId="0" xfId="0" applyFont="1" applyProtection="1"/>
    <xf numFmtId="0" fontId="11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wrapText="1"/>
    </xf>
    <xf numFmtId="0" fontId="53" fillId="0" borderId="0" xfId="0" applyFont="1" applyProtection="1"/>
    <xf numFmtId="0" fontId="10" fillId="0" borderId="0" xfId="0" applyFont="1" applyProtection="1"/>
    <xf numFmtId="0" fontId="10" fillId="0" borderId="0" xfId="0" applyFont="1" applyAlignment="1" applyProtection="1">
      <alignment horizontal="left" vertical="center"/>
    </xf>
    <xf numFmtId="0" fontId="5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5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wrapText="1"/>
    </xf>
    <xf numFmtId="0" fontId="56" fillId="0" borderId="0" xfId="0" applyFont="1" applyProtection="1"/>
    <xf numFmtId="0" fontId="26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wrapText="1"/>
    </xf>
  </cellXfs>
  <cellStyles count="2">
    <cellStyle name="Jelölőszín 2" xfId="1" builtinId="33"/>
    <cellStyle name="Normál" xfId="0" builtinId="0"/>
  </cellStyles>
  <dxfs count="0"/>
  <tableStyles count="0" defaultTableStyle="TableStyleMedium2" defaultPivotStyle="PivotStyleLight16"/>
  <colors>
    <mruColors>
      <color rgb="FFFDF0E7"/>
      <color rgb="FFFFBE7D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zoomScale="90" zoomScaleNormal="90" workbookViewId="0">
      <selection activeCell="D6" sqref="D6"/>
    </sheetView>
  </sheetViews>
  <sheetFormatPr defaultRowHeight="22.5" x14ac:dyDescent="0.3"/>
  <cols>
    <col min="1" max="1" width="12.140625" style="42" customWidth="1"/>
    <col min="2" max="2" width="43.28515625" style="40" customWidth="1"/>
    <col min="3" max="3" width="8.140625" style="39" customWidth="1"/>
    <col min="4" max="4" width="16.85546875" style="243" bestFit="1" customWidth="1"/>
    <col min="5" max="5" width="6" style="41" bestFit="1" customWidth="1"/>
    <col min="6" max="6" width="24.28515625" style="244" customWidth="1"/>
    <col min="7" max="7" width="16" style="43" bestFit="1" customWidth="1"/>
    <col min="8" max="8" width="26.28515625" style="44" customWidth="1"/>
    <col min="9" max="9" width="13.42578125" style="22" hidden="1" customWidth="1"/>
    <col min="10" max="10" width="0" style="11" hidden="1" customWidth="1"/>
    <col min="11" max="16384" width="9.140625" style="11"/>
  </cols>
  <sheetData>
    <row r="1" spans="1:9" ht="15" customHeight="1" x14ac:dyDescent="0.3">
      <c r="A1" s="38" t="s">
        <v>172</v>
      </c>
      <c r="B1" s="38"/>
      <c r="D1" s="40"/>
      <c r="F1" s="42"/>
    </row>
    <row r="2" spans="1:9" ht="30" customHeight="1" x14ac:dyDescent="0.3">
      <c r="A2" s="45" t="s">
        <v>0</v>
      </c>
      <c r="B2" s="46"/>
      <c r="C2" s="46"/>
      <c r="D2" s="46"/>
      <c r="E2" s="46"/>
      <c r="F2" s="46"/>
      <c r="G2" s="46"/>
      <c r="H2" s="47"/>
      <c r="I2" s="22">
        <v>17</v>
      </c>
    </row>
    <row r="3" spans="1:9" ht="30" customHeight="1" x14ac:dyDescent="0.3">
      <c r="A3" s="48" t="s">
        <v>113</v>
      </c>
      <c r="B3" s="49"/>
      <c r="C3" s="49"/>
      <c r="D3" s="49"/>
      <c r="E3" s="49"/>
      <c r="F3" s="49"/>
      <c r="G3" s="49"/>
      <c r="H3" s="50"/>
    </row>
    <row r="4" spans="1:9" s="12" customFormat="1" x14ac:dyDescent="0.25">
      <c r="A4" s="51" t="s">
        <v>1</v>
      </c>
      <c r="B4" s="52" t="s">
        <v>2</v>
      </c>
      <c r="C4" s="53" t="s">
        <v>3</v>
      </c>
      <c r="D4" s="54" t="s">
        <v>4</v>
      </c>
      <c r="E4" s="55" t="s">
        <v>5</v>
      </c>
      <c r="F4" s="56" t="s">
        <v>6</v>
      </c>
      <c r="G4" s="56" t="s">
        <v>7</v>
      </c>
      <c r="H4" s="57" t="s">
        <v>8</v>
      </c>
      <c r="I4" s="22"/>
    </row>
    <row r="5" spans="1:9" s="12" customFormat="1" ht="16.5" x14ac:dyDescent="0.25">
      <c r="A5" s="58" t="s">
        <v>14</v>
      </c>
      <c r="B5" s="58"/>
      <c r="C5" s="58"/>
      <c r="D5" s="58"/>
      <c r="E5" s="58"/>
      <c r="F5" s="58"/>
      <c r="G5" s="58"/>
      <c r="H5" s="58"/>
      <c r="I5" s="26"/>
    </row>
    <row r="6" spans="1:9" s="13" customFormat="1" ht="30.75" customHeight="1" x14ac:dyDescent="0.25">
      <c r="A6" s="59" t="s">
        <v>10</v>
      </c>
      <c r="B6" s="60" t="s">
        <v>17</v>
      </c>
      <c r="C6" s="61" t="s">
        <v>44</v>
      </c>
      <c r="D6" s="37" t="s">
        <v>29</v>
      </c>
      <c r="E6" s="63">
        <v>3</v>
      </c>
      <c r="F6" s="62" t="s">
        <v>36</v>
      </c>
      <c r="G6" s="62" t="s">
        <v>150</v>
      </c>
      <c r="H6" s="64" t="s">
        <v>102</v>
      </c>
      <c r="I6" s="26">
        <f>17+7</f>
        <v>24</v>
      </c>
    </row>
    <row r="7" spans="1:9" s="13" customFormat="1" ht="34.5" customHeight="1" x14ac:dyDescent="0.25">
      <c r="A7" s="65" t="s">
        <v>12</v>
      </c>
      <c r="B7" s="60" t="s">
        <v>15</v>
      </c>
      <c r="C7" s="61" t="s">
        <v>163</v>
      </c>
      <c r="D7" s="62" t="s">
        <v>27</v>
      </c>
      <c r="E7" s="63">
        <v>3</v>
      </c>
      <c r="F7" s="62" t="s">
        <v>34</v>
      </c>
      <c r="G7" s="62" t="s">
        <v>151</v>
      </c>
      <c r="H7" s="66"/>
      <c r="I7" s="26"/>
    </row>
    <row r="8" spans="1:9" s="14" customFormat="1" ht="15" x14ac:dyDescent="0.25">
      <c r="A8" s="58" t="s">
        <v>18</v>
      </c>
      <c r="B8" s="58"/>
      <c r="C8" s="58"/>
      <c r="D8" s="58"/>
      <c r="E8" s="58"/>
      <c r="F8" s="58"/>
      <c r="G8" s="58"/>
      <c r="H8" s="58"/>
      <c r="I8" s="26"/>
    </row>
    <row r="9" spans="1:9" s="15" customFormat="1" ht="34.5" customHeight="1" x14ac:dyDescent="0.25">
      <c r="A9" s="59" t="s">
        <v>22</v>
      </c>
      <c r="B9" s="60" t="s">
        <v>16</v>
      </c>
      <c r="C9" s="61" t="s">
        <v>163</v>
      </c>
      <c r="D9" s="60" t="s">
        <v>28</v>
      </c>
      <c r="E9" s="63">
        <v>3</v>
      </c>
      <c r="F9" s="60" t="s">
        <v>33</v>
      </c>
      <c r="G9" s="67" t="s">
        <v>150</v>
      </c>
      <c r="H9" s="68" t="s">
        <v>87</v>
      </c>
      <c r="I9" s="27">
        <f>17+9</f>
        <v>26</v>
      </c>
    </row>
    <row r="10" spans="1:9" s="13" customFormat="1" ht="27" x14ac:dyDescent="0.25">
      <c r="A10" s="69" t="s">
        <v>9</v>
      </c>
      <c r="B10" s="70" t="s">
        <v>19</v>
      </c>
      <c r="C10" s="71" t="s">
        <v>163</v>
      </c>
      <c r="D10" s="72" t="s">
        <v>30</v>
      </c>
      <c r="E10" s="73">
        <v>3</v>
      </c>
      <c r="F10" s="72" t="s">
        <v>33</v>
      </c>
      <c r="G10" s="67" t="s">
        <v>150</v>
      </c>
      <c r="H10" s="74" t="s">
        <v>111</v>
      </c>
      <c r="I10" s="26">
        <f>17+10+9+5</f>
        <v>41</v>
      </c>
    </row>
    <row r="11" spans="1:9" s="13" customFormat="1" ht="24.75" customHeight="1" x14ac:dyDescent="0.25">
      <c r="A11" s="69" t="s">
        <v>85</v>
      </c>
      <c r="B11" s="70" t="s">
        <v>11</v>
      </c>
      <c r="C11" s="71" t="s">
        <v>44</v>
      </c>
      <c r="D11" s="72" t="s">
        <v>25</v>
      </c>
      <c r="E11" s="73">
        <v>3</v>
      </c>
      <c r="F11" s="72" t="s">
        <v>35</v>
      </c>
      <c r="G11" s="67" t="s">
        <v>164</v>
      </c>
      <c r="H11" s="74"/>
      <c r="I11" s="26"/>
    </row>
    <row r="12" spans="1:9" s="5" customFormat="1" ht="40.5" x14ac:dyDescent="0.3">
      <c r="A12" s="60" t="s">
        <v>138</v>
      </c>
      <c r="B12" s="60" t="s">
        <v>13</v>
      </c>
      <c r="C12" s="61" t="s">
        <v>44</v>
      </c>
      <c r="D12" s="62" t="s">
        <v>26</v>
      </c>
      <c r="E12" s="63">
        <v>2</v>
      </c>
      <c r="F12" s="62" t="s">
        <v>140</v>
      </c>
      <c r="G12" s="75" t="s">
        <v>151</v>
      </c>
      <c r="H12" s="64" t="s">
        <v>148</v>
      </c>
      <c r="I12" s="28">
        <f>17+4+9</f>
        <v>30</v>
      </c>
    </row>
    <row r="13" spans="1:9" s="15" customFormat="1" ht="16.5" x14ac:dyDescent="0.25">
      <c r="A13" s="58" t="s">
        <v>67</v>
      </c>
      <c r="B13" s="58"/>
      <c r="C13" s="58"/>
      <c r="D13" s="58"/>
      <c r="E13" s="58"/>
      <c r="F13" s="58"/>
      <c r="G13" s="58"/>
      <c r="H13" s="58"/>
      <c r="I13" s="27"/>
    </row>
    <row r="14" spans="1:9" s="13" customFormat="1" ht="31.15" customHeight="1" x14ac:dyDescent="0.25">
      <c r="A14" s="69" t="s">
        <v>9</v>
      </c>
      <c r="B14" s="70" t="s">
        <v>68</v>
      </c>
      <c r="C14" s="71" t="s">
        <v>163</v>
      </c>
      <c r="D14" s="72" t="s">
        <v>91</v>
      </c>
      <c r="E14" s="73">
        <v>3</v>
      </c>
      <c r="F14" s="76" t="s">
        <v>100</v>
      </c>
      <c r="G14" s="75" t="s">
        <v>151</v>
      </c>
      <c r="H14" s="74" t="s">
        <v>88</v>
      </c>
      <c r="I14" s="26">
        <f>17+10</f>
        <v>27</v>
      </c>
    </row>
    <row r="15" spans="1:9" s="13" customFormat="1" ht="31.15" customHeight="1" x14ac:dyDescent="0.25">
      <c r="A15" s="59" t="s">
        <v>12</v>
      </c>
      <c r="B15" s="60" t="s">
        <v>20</v>
      </c>
      <c r="C15" s="61" t="s">
        <v>44</v>
      </c>
      <c r="D15" s="62" t="s">
        <v>31</v>
      </c>
      <c r="E15" s="63">
        <v>3</v>
      </c>
      <c r="F15" s="75" t="s">
        <v>60</v>
      </c>
      <c r="G15" s="75" t="s">
        <v>145</v>
      </c>
      <c r="H15" s="77" t="s">
        <v>98</v>
      </c>
      <c r="I15" s="26">
        <f>17+26</f>
        <v>43</v>
      </c>
    </row>
    <row r="16" spans="1:9" ht="30" x14ac:dyDescent="0.3">
      <c r="A16" s="78" t="s">
        <v>131</v>
      </c>
      <c r="B16" s="78" t="s">
        <v>132</v>
      </c>
      <c r="C16" s="79" t="s">
        <v>44</v>
      </c>
      <c r="D16" s="78" t="s">
        <v>141</v>
      </c>
      <c r="E16" s="80">
        <v>4</v>
      </c>
      <c r="F16" s="81" t="s">
        <v>60</v>
      </c>
      <c r="G16" s="81" t="s">
        <v>152</v>
      </c>
      <c r="H16" s="82" t="s">
        <v>153</v>
      </c>
      <c r="I16" s="33"/>
    </row>
    <row r="17" spans="1:9" s="15" customFormat="1" ht="16.5" x14ac:dyDescent="0.25">
      <c r="A17" s="58" t="s">
        <v>21</v>
      </c>
      <c r="B17" s="58"/>
      <c r="C17" s="58"/>
      <c r="D17" s="58"/>
      <c r="E17" s="58"/>
      <c r="F17" s="58"/>
      <c r="G17" s="58"/>
      <c r="H17" s="58"/>
      <c r="I17" s="27"/>
    </row>
    <row r="18" spans="1:9" s="16" customFormat="1" ht="24.95" customHeight="1" x14ac:dyDescent="0.25">
      <c r="A18" s="83" t="s">
        <v>22</v>
      </c>
      <c r="B18" s="60" t="s">
        <v>65</v>
      </c>
      <c r="C18" s="61" t="s">
        <v>44</v>
      </c>
      <c r="D18" s="62" t="s">
        <v>64</v>
      </c>
      <c r="E18" s="63">
        <v>3</v>
      </c>
      <c r="F18" s="75" t="s">
        <v>61</v>
      </c>
      <c r="G18" s="75" t="s">
        <v>156</v>
      </c>
      <c r="H18" s="64" t="s">
        <v>89</v>
      </c>
      <c r="I18" s="26">
        <f>17+10+9</f>
        <v>36</v>
      </c>
    </row>
    <row r="19" spans="1:9" s="14" customFormat="1" ht="45" x14ac:dyDescent="0.25">
      <c r="A19" s="83" t="s">
        <v>9</v>
      </c>
      <c r="B19" s="60" t="s">
        <v>23</v>
      </c>
      <c r="C19" s="61" t="s">
        <v>163</v>
      </c>
      <c r="D19" s="62" t="s">
        <v>32</v>
      </c>
      <c r="E19" s="63">
        <v>3</v>
      </c>
      <c r="F19" s="75" t="s">
        <v>60</v>
      </c>
      <c r="G19" s="75" t="s">
        <v>112</v>
      </c>
      <c r="H19" s="77" t="s">
        <v>103</v>
      </c>
      <c r="I19" s="26"/>
    </row>
    <row r="20" spans="1:9" s="14" customFormat="1" ht="25.35" customHeight="1" x14ac:dyDescent="0.25">
      <c r="A20" s="59" t="s">
        <v>83</v>
      </c>
      <c r="B20" s="60" t="s">
        <v>58</v>
      </c>
      <c r="C20" s="61" t="s">
        <v>44</v>
      </c>
      <c r="D20" s="62" t="s">
        <v>59</v>
      </c>
      <c r="E20" s="63">
        <v>3</v>
      </c>
      <c r="F20" s="75" t="s">
        <v>61</v>
      </c>
      <c r="G20" s="75" t="s">
        <v>156</v>
      </c>
      <c r="H20" s="74" t="s">
        <v>165</v>
      </c>
      <c r="I20" s="26">
        <f>17+28</f>
        <v>45</v>
      </c>
    </row>
    <row r="21" spans="1:9" s="17" customFormat="1" ht="30" x14ac:dyDescent="0.25">
      <c r="A21" s="59" t="s">
        <v>97</v>
      </c>
      <c r="B21" s="70" t="s">
        <v>68</v>
      </c>
      <c r="C21" s="71" t="s">
        <v>44</v>
      </c>
      <c r="D21" s="72" t="s">
        <v>92</v>
      </c>
      <c r="E21" s="73">
        <v>2</v>
      </c>
      <c r="F21" s="72" t="s">
        <v>100</v>
      </c>
      <c r="G21" s="75" t="s">
        <v>151</v>
      </c>
      <c r="H21" s="77" t="s">
        <v>84</v>
      </c>
      <c r="I21" s="28">
        <f>17+10</f>
        <v>27</v>
      </c>
    </row>
    <row r="22" spans="1:9" s="14" customFormat="1" x14ac:dyDescent="0.25">
      <c r="A22" s="84" t="s">
        <v>24</v>
      </c>
      <c r="B22" s="85"/>
      <c r="C22" s="86"/>
      <c r="D22" s="87"/>
      <c r="E22" s="88"/>
      <c r="F22" s="89"/>
      <c r="G22" s="89"/>
      <c r="H22" s="90"/>
      <c r="I22" s="22"/>
    </row>
    <row r="23" spans="1:9" s="1" customFormat="1" ht="15" customHeight="1" x14ac:dyDescent="0.3">
      <c r="A23" s="91" t="s">
        <v>116</v>
      </c>
      <c r="B23" s="92"/>
      <c r="C23" s="93"/>
      <c r="D23" s="94"/>
      <c r="E23" s="95"/>
      <c r="F23" s="96"/>
      <c r="G23" s="97"/>
      <c r="H23" s="98"/>
      <c r="I23" s="22"/>
    </row>
    <row r="24" spans="1:9" s="1" customFormat="1" ht="15" customHeight="1" x14ac:dyDescent="0.3">
      <c r="A24" s="99" t="s">
        <v>126</v>
      </c>
      <c r="B24" s="100"/>
      <c r="C24" s="101"/>
      <c r="D24" s="102"/>
      <c r="E24" s="103"/>
      <c r="F24" s="104"/>
      <c r="G24" s="105"/>
      <c r="H24" s="98"/>
      <c r="I24" s="22"/>
    </row>
    <row r="25" spans="1:9" s="1" customFormat="1" ht="15" customHeight="1" x14ac:dyDescent="0.3">
      <c r="A25" s="99" t="s">
        <v>117</v>
      </c>
      <c r="B25" s="100"/>
      <c r="C25" s="101"/>
      <c r="D25" s="102"/>
      <c r="E25" s="103"/>
      <c r="F25" s="104"/>
      <c r="G25" s="105"/>
      <c r="H25" s="98"/>
      <c r="I25" s="22"/>
    </row>
    <row r="26" spans="1:9" s="1" customFormat="1" ht="15" customHeight="1" x14ac:dyDescent="0.3">
      <c r="A26" s="106" t="s">
        <v>118</v>
      </c>
      <c r="B26" s="107"/>
      <c r="C26" s="108"/>
      <c r="D26" s="109"/>
      <c r="E26" s="110"/>
      <c r="F26" s="111"/>
      <c r="G26" s="112"/>
      <c r="H26" s="98"/>
      <c r="I26" s="22"/>
    </row>
    <row r="27" spans="1:9" s="6" customFormat="1" x14ac:dyDescent="0.3">
      <c r="A27" s="113" t="s">
        <v>127</v>
      </c>
      <c r="B27" s="114"/>
      <c r="C27" s="115"/>
      <c r="D27" s="116"/>
      <c r="E27" s="117"/>
      <c r="F27" s="113"/>
      <c r="G27" s="118"/>
      <c r="H27" s="119"/>
      <c r="I27" s="22"/>
    </row>
    <row r="28" spans="1:9" s="18" customFormat="1" ht="18" customHeight="1" x14ac:dyDescent="0.3">
      <c r="A28" s="120" t="s">
        <v>149</v>
      </c>
      <c r="B28" s="121"/>
      <c r="C28" s="122"/>
      <c r="D28" s="123"/>
      <c r="E28" s="124"/>
      <c r="F28" s="125"/>
      <c r="G28" s="126"/>
      <c r="H28" s="127"/>
      <c r="I28" s="24"/>
    </row>
    <row r="29" spans="1:9" s="18" customFormat="1" ht="18" customHeight="1" x14ac:dyDescent="0.3">
      <c r="A29" s="120" t="s">
        <v>86</v>
      </c>
      <c r="B29" s="121"/>
      <c r="C29" s="122"/>
      <c r="D29" s="123"/>
      <c r="E29" s="124"/>
      <c r="F29" s="125"/>
      <c r="G29" s="126"/>
      <c r="H29" s="127"/>
      <c r="I29" s="24"/>
    </row>
    <row r="30" spans="1:9" s="2" customFormat="1" x14ac:dyDescent="0.3">
      <c r="A30" s="84" t="s">
        <v>90</v>
      </c>
      <c r="B30" s="85"/>
      <c r="C30" s="86"/>
      <c r="D30" s="87"/>
      <c r="E30" s="128"/>
      <c r="F30" s="84"/>
      <c r="G30" s="89"/>
      <c r="H30" s="90"/>
      <c r="I30" s="22"/>
    </row>
    <row r="31" spans="1:9" s="34" customFormat="1" ht="17.25" customHeight="1" x14ac:dyDescent="0.3">
      <c r="A31" s="125" t="s">
        <v>154</v>
      </c>
      <c r="B31" s="125"/>
      <c r="C31" s="129"/>
      <c r="D31" s="130"/>
      <c r="E31" s="131"/>
      <c r="F31" s="130"/>
      <c r="G31" s="132"/>
      <c r="H31" s="133"/>
      <c r="I31" s="35"/>
    </row>
    <row r="32" spans="1:9" s="7" customFormat="1" ht="13.5" customHeight="1" x14ac:dyDescent="0.3">
      <c r="A32" s="125" t="s">
        <v>170</v>
      </c>
      <c r="B32" s="125"/>
      <c r="C32" s="129"/>
      <c r="D32" s="130"/>
      <c r="E32" s="41"/>
      <c r="F32" s="134"/>
      <c r="G32" s="43"/>
      <c r="H32" s="98"/>
      <c r="I32" s="36"/>
    </row>
    <row r="33" spans="1:9" s="7" customFormat="1" ht="13.5" customHeight="1" x14ac:dyDescent="0.3">
      <c r="A33" s="125" t="s">
        <v>155</v>
      </c>
      <c r="B33" s="125"/>
      <c r="C33" s="129"/>
      <c r="D33" s="130"/>
      <c r="E33" s="41"/>
      <c r="F33" s="134"/>
      <c r="G33" s="43"/>
      <c r="H33" s="98"/>
      <c r="I33" s="36"/>
    </row>
    <row r="34" spans="1:9" s="3" customFormat="1" ht="17.25" customHeight="1" x14ac:dyDescent="0.3">
      <c r="A34" s="135"/>
      <c r="B34" s="135"/>
      <c r="C34" s="135"/>
      <c r="D34" s="135"/>
      <c r="E34" s="135"/>
      <c r="F34" s="135"/>
      <c r="G34" s="135"/>
      <c r="H34" s="135"/>
      <c r="I34" s="24"/>
    </row>
    <row r="35" spans="1:9" ht="23.25" customHeight="1" x14ac:dyDescent="0.3">
      <c r="A35" s="136" t="s">
        <v>0</v>
      </c>
      <c r="B35" s="137"/>
      <c r="C35" s="137"/>
      <c r="D35" s="137"/>
      <c r="E35" s="137"/>
      <c r="F35" s="137"/>
      <c r="G35" s="137"/>
      <c r="H35" s="138"/>
      <c r="I35" s="22">
        <v>13</v>
      </c>
    </row>
    <row r="36" spans="1:9" ht="27.75" customHeight="1" x14ac:dyDescent="0.3">
      <c r="A36" s="139" t="s">
        <v>114</v>
      </c>
      <c r="B36" s="140"/>
      <c r="C36" s="140"/>
      <c r="D36" s="140"/>
      <c r="E36" s="140"/>
      <c r="F36" s="140"/>
      <c r="G36" s="140"/>
      <c r="H36" s="141"/>
    </row>
    <row r="37" spans="1:9" x14ac:dyDescent="0.3">
      <c r="A37" s="51" t="s">
        <v>1</v>
      </c>
      <c r="B37" s="52" t="s">
        <v>2</v>
      </c>
      <c r="C37" s="53" t="s">
        <v>3</v>
      </c>
      <c r="D37" s="54" t="s">
        <v>4</v>
      </c>
      <c r="E37" s="55" t="s">
        <v>5</v>
      </c>
      <c r="F37" s="56" t="s">
        <v>6</v>
      </c>
      <c r="G37" s="56" t="s">
        <v>7</v>
      </c>
      <c r="H37" s="142" t="s">
        <v>8</v>
      </c>
    </row>
    <row r="38" spans="1:9" x14ac:dyDescent="0.3">
      <c r="A38" s="58" t="s">
        <v>123</v>
      </c>
      <c r="B38" s="58"/>
      <c r="C38" s="58"/>
      <c r="D38" s="58"/>
      <c r="E38" s="58"/>
      <c r="F38" s="58"/>
      <c r="G38" s="58"/>
      <c r="H38" s="58"/>
    </row>
    <row r="39" spans="1:9" ht="28.15" customHeight="1" x14ac:dyDescent="0.3">
      <c r="A39" s="59" t="s">
        <v>9</v>
      </c>
      <c r="B39" s="72" t="s">
        <v>47</v>
      </c>
      <c r="C39" s="143" t="s">
        <v>163</v>
      </c>
      <c r="D39" s="72" t="s">
        <v>52</v>
      </c>
      <c r="E39" s="144">
        <v>4</v>
      </c>
      <c r="F39" s="62" t="s">
        <v>49</v>
      </c>
      <c r="G39" s="67" t="s">
        <v>157</v>
      </c>
      <c r="H39" s="145"/>
    </row>
    <row r="40" spans="1:9" ht="28.15" customHeight="1" x14ac:dyDescent="0.3">
      <c r="A40" s="59" t="s">
        <v>10</v>
      </c>
      <c r="B40" s="60" t="s">
        <v>39</v>
      </c>
      <c r="C40" s="143" t="s">
        <v>163</v>
      </c>
      <c r="D40" s="72" t="s">
        <v>62</v>
      </c>
      <c r="E40" s="144">
        <v>4</v>
      </c>
      <c r="F40" s="62" t="s">
        <v>49</v>
      </c>
      <c r="G40" s="67" t="s">
        <v>157</v>
      </c>
      <c r="H40" s="145"/>
    </row>
    <row r="41" spans="1:9" ht="22.5" customHeight="1" x14ac:dyDescent="0.3">
      <c r="A41" s="58" t="s">
        <v>18</v>
      </c>
      <c r="B41" s="58"/>
      <c r="C41" s="58"/>
      <c r="D41" s="58"/>
      <c r="E41" s="58"/>
      <c r="F41" s="58"/>
      <c r="G41" s="58"/>
      <c r="H41" s="58"/>
    </row>
    <row r="42" spans="1:9" ht="32.25" customHeight="1" x14ac:dyDescent="0.3">
      <c r="A42" s="59" t="s">
        <v>22</v>
      </c>
      <c r="B42" s="67" t="s">
        <v>42</v>
      </c>
      <c r="C42" s="146" t="s">
        <v>38</v>
      </c>
      <c r="D42" s="67" t="s">
        <v>53</v>
      </c>
      <c r="E42" s="147">
        <v>2</v>
      </c>
      <c r="F42" s="67" t="s">
        <v>133</v>
      </c>
      <c r="G42" s="67" t="s">
        <v>157</v>
      </c>
      <c r="H42" s="145"/>
    </row>
    <row r="43" spans="1:9" s="19" customFormat="1" ht="30" x14ac:dyDescent="0.3">
      <c r="A43" s="148" t="s">
        <v>9</v>
      </c>
      <c r="B43" s="149" t="s">
        <v>137</v>
      </c>
      <c r="C43" s="150" t="s">
        <v>169</v>
      </c>
      <c r="D43" s="149" t="s">
        <v>144</v>
      </c>
      <c r="E43" s="151">
        <v>0</v>
      </c>
      <c r="F43" s="149" t="s">
        <v>122</v>
      </c>
      <c r="G43" s="149"/>
      <c r="H43" s="152" t="s">
        <v>130</v>
      </c>
      <c r="I43" s="23"/>
    </row>
    <row r="44" spans="1:9" ht="30" x14ac:dyDescent="0.3">
      <c r="A44" s="59" t="s">
        <v>85</v>
      </c>
      <c r="B44" s="60" t="s">
        <v>43</v>
      </c>
      <c r="C44" s="61" t="s">
        <v>167</v>
      </c>
      <c r="D44" s="72" t="s">
        <v>54</v>
      </c>
      <c r="E44" s="63">
        <v>3</v>
      </c>
      <c r="F44" s="72" t="s">
        <v>51</v>
      </c>
      <c r="G44" s="67" t="s">
        <v>171</v>
      </c>
      <c r="H44" s="153"/>
    </row>
    <row r="45" spans="1:9" ht="27.75" customHeight="1" x14ac:dyDescent="0.3">
      <c r="A45" s="154" t="s">
        <v>12</v>
      </c>
      <c r="B45" s="155" t="s">
        <v>41</v>
      </c>
      <c r="C45" s="156" t="s">
        <v>163</v>
      </c>
      <c r="D45" s="155" t="s">
        <v>63</v>
      </c>
      <c r="E45" s="157">
        <v>4</v>
      </c>
      <c r="F45" s="158" t="s">
        <v>109</v>
      </c>
      <c r="G45" s="158" t="s">
        <v>166</v>
      </c>
      <c r="H45" s="159" t="s">
        <v>110</v>
      </c>
      <c r="I45" s="26">
        <f>13+11</f>
        <v>24</v>
      </c>
    </row>
    <row r="46" spans="1:9" x14ac:dyDescent="0.3">
      <c r="A46" s="58" t="s">
        <v>67</v>
      </c>
      <c r="B46" s="58"/>
      <c r="C46" s="58"/>
      <c r="D46" s="58"/>
      <c r="E46" s="58"/>
      <c r="F46" s="58"/>
      <c r="G46" s="58"/>
      <c r="H46" s="58"/>
    </row>
    <row r="47" spans="1:9" ht="25.5" customHeight="1" x14ac:dyDescent="0.3">
      <c r="A47" s="59" t="s">
        <v>22</v>
      </c>
      <c r="B47" s="60" t="s">
        <v>45</v>
      </c>
      <c r="C47" s="61" t="s">
        <v>44</v>
      </c>
      <c r="D47" s="72" t="s">
        <v>57</v>
      </c>
      <c r="E47" s="63">
        <v>2</v>
      </c>
      <c r="F47" s="72" t="s">
        <v>82</v>
      </c>
      <c r="G47" s="67" t="s">
        <v>151</v>
      </c>
      <c r="H47" s="66" t="s">
        <v>50</v>
      </c>
      <c r="I47" s="26">
        <f>13+10</f>
        <v>23</v>
      </c>
    </row>
    <row r="48" spans="1:9" s="19" customFormat="1" ht="30" x14ac:dyDescent="0.3">
      <c r="A48" s="148" t="s">
        <v>12</v>
      </c>
      <c r="B48" s="149" t="s">
        <v>137</v>
      </c>
      <c r="C48" s="150" t="s">
        <v>169</v>
      </c>
      <c r="D48" s="149" t="s">
        <v>144</v>
      </c>
      <c r="E48" s="151">
        <v>0</v>
      </c>
      <c r="F48" s="149" t="s">
        <v>122</v>
      </c>
      <c r="G48" s="149"/>
      <c r="H48" s="152" t="s">
        <v>130</v>
      </c>
      <c r="I48" s="23"/>
    </row>
    <row r="49" spans="1:9" s="19" customFormat="1" ht="30" customHeight="1" x14ac:dyDescent="0.3">
      <c r="A49" s="59" t="s">
        <v>69</v>
      </c>
      <c r="B49" s="60" t="s">
        <v>105</v>
      </c>
      <c r="C49" s="61" t="s">
        <v>163</v>
      </c>
      <c r="D49" s="62" t="s">
        <v>104</v>
      </c>
      <c r="E49" s="63">
        <v>3</v>
      </c>
      <c r="F49" s="62" t="s">
        <v>106</v>
      </c>
      <c r="G49" s="67" t="s">
        <v>151</v>
      </c>
      <c r="H49" s="160"/>
      <c r="I49" s="23"/>
    </row>
    <row r="50" spans="1:9" ht="18" customHeight="1" x14ac:dyDescent="0.3">
      <c r="A50" s="58" t="s">
        <v>21</v>
      </c>
      <c r="B50" s="58"/>
      <c r="C50" s="58"/>
      <c r="D50" s="58"/>
      <c r="E50" s="58"/>
      <c r="F50" s="58"/>
      <c r="G50" s="58"/>
      <c r="H50" s="58"/>
    </row>
    <row r="51" spans="1:9" ht="30.75" customHeight="1" x14ac:dyDescent="0.3">
      <c r="A51" s="59" t="s">
        <v>22</v>
      </c>
      <c r="B51" s="62" t="s">
        <v>46</v>
      </c>
      <c r="C51" s="161" t="s">
        <v>163</v>
      </c>
      <c r="D51" s="62" t="s">
        <v>56</v>
      </c>
      <c r="E51" s="162">
        <v>3</v>
      </c>
      <c r="F51" s="62" t="s">
        <v>48</v>
      </c>
      <c r="G51" s="67" t="s">
        <v>158</v>
      </c>
      <c r="H51" s="145"/>
    </row>
    <row r="52" spans="1:9" ht="30" x14ac:dyDescent="0.3">
      <c r="A52" s="59" t="s">
        <v>9</v>
      </c>
      <c r="B52" s="72" t="s">
        <v>37</v>
      </c>
      <c r="C52" s="143" t="s">
        <v>38</v>
      </c>
      <c r="D52" s="72" t="s">
        <v>66</v>
      </c>
      <c r="E52" s="63">
        <v>2</v>
      </c>
      <c r="F52" s="62" t="s">
        <v>100</v>
      </c>
      <c r="G52" s="67" t="s">
        <v>151</v>
      </c>
      <c r="H52" s="163"/>
    </row>
    <row r="53" spans="1:9" ht="36.75" customHeight="1" x14ac:dyDescent="0.3">
      <c r="A53" s="59" t="s">
        <v>108</v>
      </c>
      <c r="B53" s="72" t="s">
        <v>40</v>
      </c>
      <c r="C53" s="61" t="s">
        <v>168</v>
      </c>
      <c r="D53" s="72" t="s">
        <v>55</v>
      </c>
      <c r="E53" s="63">
        <v>3</v>
      </c>
      <c r="F53" s="62" t="s">
        <v>100</v>
      </c>
      <c r="G53" s="67" t="s">
        <v>151</v>
      </c>
      <c r="H53" s="66"/>
    </row>
    <row r="54" spans="1:9" x14ac:dyDescent="0.3">
      <c r="A54" s="164" t="s">
        <v>24</v>
      </c>
      <c r="B54" s="165"/>
      <c r="C54" s="166"/>
      <c r="D54" s="165"/>
      <c r="E54" s="167"/>
      <c r="F54" s="168"/>
      <c r="G54" s="169"/>
      <c r="H54" s="170"/>
    </row>
    <row r="55" spans="1:9" s="4" customFormat="1" x14ac:dyDescent="0.35">
      <c r="A55" s="171" t="s">
        <v>142</v>
      </c>
      <c r="B55" s="172"/>
      <c r="C55" s="173"/>
      <c r="D55" s="174"/>
      <c r="E55" s="175"/>
      <c r="F55" s="176"/>
      <c r="G55" s="177"/>
      <c r="H55" s="119"/>
      <c r="I55" s="22"/>
    </row>
    <row r="56" spans="1:9" s="1" customFormat="1" x14ac:dyDescent="0.3">
      <c r="A56" s="91" t="s">
        <v>116</v>
      </c>
      <c r="B56" s="92"/>
      <c r="C56" s="93"/>
      <c r="D56" s="94"/>
      <c r="E56" s="95"/>
      <c r="F56" s="96"/>
      <c r="G56" s="97"/>
      <c r="H56" s="98"/>
      <c r="I56" s="22"/>
    </row>
    <row r="57" spans="1:9" s="1" customFormat="1" x14ac:dyDescent="0.3">
      <c r="A57" s="99" t="s">
        <v>126</v>
      </c>
      <c r="B57" s="100"/>
      <c r="C57" s="101"/>
      <c r="D57" s="102"/>
      <c r="E57" s="103"/>
      <c r="F57" s="104"/>
      <c r="G57" s="105"/>
      <c r="H57" s="98"/>
      <c r="I57" s="22"/>
    </row>
    <row r="58" spans="1:9" s="1" customFormat="1" x14ac:dyDescent="0.3">
      <c r="A58" s="99" t="s">
        <v>117</v>
      </c>
      <c r="B58" s="100"/>
      <c r="C58" s="101"/>
      <c r="D58" s="102"/>
      <c r="E58" s="103"/>
      <c r="F58" s="104"/>
      <c r="G58" s="105"/>
      <c r="H58" s="98"/>
      <c r="I58" s="22"/>
    </row>
    <row r="59" spans="1:9" s="1" customFormat="1" x14ac:dyDescent="0.3">
      <c r="A59" s="106" t="s">
        <v>118</v>
      </c>
      <c r="B59" s="107"/>
      <c r="C59" s="108"/>
      <c r="D59" s="109"/>
      <c r="E59" s="110"/>
      <c r="F59" s="111"/>
      <c r="G59" s="112"/>
      <c r="H59" s="98"/>
      <c r="I59" s="22"/>
    </row>
    <row r="60" spans="1:9" s="6" customFormat="1" ht="15" customHeight="1" x14ac:dyDescent="0.3">
      <c r="A60" s="113" t="s">
        <v>127</v>
      </c>
      <c r="B60" s="114"/>
      <c r="C60" s="115"/>
      <c r="D60" s="116"/>
      <c r="E60" s="117"/>
      <c r="F60" s="113"/>
      <c r="G60" s="118"/>
      <c r="H60" s="119"/>
      <c r="I60" s="22"/>
    </row>
    <row r="61" spans="1:9" s="6" customFormat="1" ht="15" customHeight="1" x14ac:dyDescent="0.3">
      <c r="A61" s="178" t="s">
        <v>135</v>
      </c>
      <c r="B61" s="179"/>
      <c r="C61" s="180"/>
      <c r="D61" s="181"/>
      <c r="E61" s="182"/>
      <c r="F61" s="178"/>
      <c r="G61" s="183"/>
      <c r="H61" s="119"/>
      <c r="I61" s="22"/>
    </row>
    <row r="62" spans="1:9" s="6" customFormat="1" ht="15" customHeight="1" x14ac:dyDescent="0.3">
      <c r="A62" s="178" t="s">
        <v>134</v>
      </c>
      <c r="B62" s="179"/>
      <c r="C62" s="180"/>
      <c r="D62" s="181"/>
      <c r="E62" s="182"/>
      <c r="F62" s="178"/>
      <c r="G62" s="183"/>
      <c r="H62" s="119"/>
      <c r="I62" s="22"/>
    </row>
    <row r="63" spans="1:9" s="6" customFormat="1" ht="15" customHeight="1" x14ac:dyDescent="0.3">
      <c r="A63" s="178" t="s">
        <v>136</v>
      </c>
      <c r="B63" s="179"/>
      <c r="C63" s="180"/>
      <c r="D63" s="181"/>
      <c r="E63" s="182"/>
      <c r="F63" s="178"/>
      <c r="G63" s="183"/>
      <c r="H63" s="119"/>
      <c r="I63" s="22"/>
    </row>
    <row r="64" spans="1:9" s="6" customFormat="1" ht="15" customHeight="1" x14ac:dyDescent="0.3">
      <c r="A64" s="184" t="s">
        <v>143</v>
      </c>
      <c r="B64" s="184"/>
      <c r="C64" s="184"/>
      <c r="D64" s="184"/>
      <c r="E64" s="184"/>
      <c r="F64" s="184"/>
      <c r="G64" s="184"/>
      <c r="H64" s="119"/>
      <c r="I64" s="22"/>
    </row>
    <row r="65" spans="1:20" s="10" customFormat="1" ht="17.25" customHeight="1" x14ac:dyDescent="0.3">
      <c r="A65" s="185"/>
      <c r="B65" s="186"/>
      <c r="C65" s="187"/>
      <c r="D65" s="185"/>
      <c r="E65" s="188"/>
      <c r="F65" s="189"/>
      <c r="G65" s="190"/>
      <c r="H65" s="191"/>
      <c r="I65" s="25"/>
    </row>
    <row r="66" spans="1:20" ht="21" customHeight="1" x14ac:dyDescent="0.3">
      <c r="A66" s="192" t="s">
        <v>0</v>
      </c>
      <c r="B66" s="193"/>
      <c r="C66" s="193"/>
      <c r="D66" s="193"/>
      <c r="E66" s="193"/>
      <c r="F66" s="193"/>
      <c r="G66" s="193"/>
      <c r="H66" s="194"/>
      <c r="I66" s="22">
        <v>11</v>
      </c>
    </row>
    <row r="67" spans="1:20" ht="21" customHeight="1" x14ac:dyDescent="0.3">
      <c r="A67" s="195" t="s">
        <v>115</v>
      </c>
      <c r="B67" s="196"/>
      <c r="C67" s="196"/>
      <c r="D67" s="196"/>
      <c r="E67" s="196"/>
      <c r="F67" s="196"/>
      <c r="G67" s="196"/>
      <c r="H67" s="197"/>
    </row>
    <row r="68" spans="1:20" ht="16.5" x14ac:dyDescent="0.3">
      <c r="A68" s="51" t="s">
        <v>1</v>
      </c>
      <c r="B68" s="52" t="s">
        <v>2</v>
      </c>
      <c r="C68" s="53" t="s">
        <v>3</v>
      </c>
      <c r="D68" s="54" t="s">
        <v>4</v>
      </c>
      <c r="E68" s="55" t="s">
        <v>5</v>
      </c>
      <c r="F68" s="56" t="s">
        <v>6</v>
      </c>
      <c r="G68" s="56" t="s">
        <v>7</v>
      </c>
      <c r="H68" s="142" t="s">
        <v>8</v>
      </c>
      <c r="I68" s="26"/>
    </row>
    <row r="69" spans="1:20" ht="16.5" x14ac:dyDescent="0.3">
      <c r="A69" s="58" t="s">
        <v>14</v>
      </c>
      <c r="B69" s="58"/>
      <c r="C69" s="58"/>
      <c r="D69" s="58"/>
      <c r="E69" s="58"/>
      <c r="F69" s="58"/>
      <c r="G69" s="58"/>
      <c r="H69" s="58"/>
      <c r="I69" s="26"/>
    </row>
    <row r="70" spans="1:20" customFormat="1" ht="28.5" x14ac:dyDescent="0.25">
      <c r="A70" s="198" t="s">
        <v>94</v>
      </c>
      <c r="B70" s="198" t="s">
        <v>70</v>
      </c>
      <c r="C70" s="198" t="s">
        <v>163</v>
      </c>
      <c r="D70" s="198" t="s">
        <v>71</v>
      </c>
      <c r="E70" s="198">
        <v>3</v>
      </c>
      <c r="F70" s="198" t="s">
        <v>48</v>
      </c>
      <c r="G70" s="198" t="s">
        <v>150</v>
      </c>
      <c r="H70" s="198" t="s">
        <v>107</v>
      </c>
      <c r="I70">
        <f>11+26</f>
        <v>37</v>
      </c>
    </row>
    <row r="71" spans="1:20" customFormat="1" ht="28.5" x14ac:dyDescent="0.25">
      <c r="A71" s="199" t="s">
        <v>9</v>
      </c>
      <c r="B71" s="199" t="s">
        <v>75</v>
      </c>
      <c r="C71" s="199" t="s">
        <v>163</v>
      </c>
      <c r="D71" s="199" t="s">
        <v>99</v>
      </c>
      <c r="E71" s="199">
        <v>2</v>
      </c>
      <c r="F71" s="199" t="s">
        <v>139</v>
      </c>
      <c r="G71" s="199" t="s">
        <v>164</v>
      </c>
      <c r="H71" s="199"/>
    </row>
    <row r="72" spans="1:20" customFormat="1" ht="28.5" x14ac:dyDescent="0.25">
      <c r="A72" s="199" t="s">
        <v>10</v>
      </c>
      <c r="B72" s="199" t="s">
        <v>73</v>
      </c>
      <c r="C72" s="199" t="s">
        <v>163</v>
      </c>
      <c r="D72" s="199" t="s">
        <v>74</v>
      </c>
      <c r="E72" s="199">
        <v>2</v>
      </c>
      <c r="F72" s="199" t="s">
        <v>95</v>
      </c>
      <c r="G72" s="199" t="s">
        <v>164</v>
      </c>
      <c r="H72" s="199"/>
    </row>
    <row r="73" spans="1:20" x14ac:dyDescent="0.3">
      <c r="A73" s="58" t="s">
        <v>18</v>
      </c>
      <c r="B73" s="58"/>
      <c r="C73" s="58"/>
      <c r="D73" s="58"/>
      <c r="E73" s="58"/>
      <c r="F73" s="58"/>
      <c r="G73" s="58"/>
      <c r="H73" s="58"/>
      <c r="I73" s="26"/>
      <c r="J73" s="22"/>
      <c r="K73" s="22"/>
      <c r="L73" s="26"/>
      <c r="M73" s="26"/>
      <c r="N73" s="26"/>
      <c r="O73" s="26"/>
      <c r="P73" s="26"/>
      <c r="Q73" s="26"/>
      <c r="R73" s="26"/>
      <c r="S73" s="26"/>
      <c r="T73" s="26"/>
    </row>
    <row r="74" spans="1:20" s="20" customFormat="1" ht="30" x14ac:dyDescent="0.35">
      <c r="A74" s="200" t="s">
        <v>9</v>
      </c>
      <c r="B74" s="201" t="s">
        <v>137</v>
      </c>
      <c r="C74" s="202"/>
      <c r="D74" s="149" t="s">
        <v>144</v>
      </c>
      <c r="E74" s="203"/>
      <c r="F74" s="201" t="s">
        <v>122</v>
      </c>
      <c r="G74" s="201"/>
      <c r="H74" s="152" t="s">
        <v>130</v>
      </c>
      <c r="I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0" s="8" customFormat="1" ht="27" x14ac:dyDescent="0.25">
      <c r="A75" s="198" t="s">
        <v>124</v>
      </c>
      <c r="B75" s="60" t="s">
        <v>120</v>
      </c>
      <c r="C75" s="61" t="s">
        <v>163</v>
      </c>
      <c r="D75" s="60" t="s">
        <v>119</v>
      </c>
      <c r="E75" s="63">
        <v>2</v>
      </c>
      <c r="F75" s="204" t="s">
        <v>121</v>
      </c>
      <c r="G75" s="204" t="s">
        <v>159</v>
      </c>
      <c r="H75" s="205" t="s">
        <v>125</v>
      </c>
      <c r="I75" s="26">
        <f>11+7</f>
        <v>18</v>
      </c>
      <c r="L75" s="26"/>
      <c r="M75" s="26"/>
      <c r="N75" s="26"/>
      <c r="O75" s="26"/>
      <c r="P75" s="26"/>
      <c r="Q75" s="26"/>
      <c r="R75" s="26"/>
      <c r="S75" s="26"/>
      <c r="T75" s="26"/>
    </row>
    <row r="76" spans="1:20" ht="16.5" x14ac:dyDescent="0.3">
      <c r="A76" s="58" t="s">
        <v>67</v>
      </c>
      <c r="B76" s="58"/>
      <c r="C76" s="58"/>
      <c r="D76" s="58"/>
      <c r="E76" s="58"/>
      <c r="F76" s="58"/>
      <c r="G76" s="58"/>
      <c r="H76" s="58"/>
      <c r="I76" s="26"/>
    </row>
    <row r="77" spans="1:20" ht="30" x14ac:dyDescent="0.3">
      <c r="A77" s="206" t="s">
        <v>9</v>
      </c>
      <c r="B77" s="207" t="s">
        <v>77</v>
      </c>
      <c r="C77" s="208" t="s">
        <v>168</v>
      </c>
      <c r="D77" s="207" t="s">
        <v>93</v>
      </c>
      <c r="E77" s="209">
        <v>3</v>
      </c>
      <c r="F77" s="207" t="s">
        <v>81</v>
      </c>
      <c r="G77" s="210" t="s">
        <v>156</v>
      </c>
      <c r="H77" s="68"/>
      <c r="I77" s="26"/>
    </row>
    <row r="78" spans="1:20" ht="30" x14ac:dyDescent="0.3">
      <c r="A78" s="206" t="s">
        <v>10</v>
      </c>
      <c r="B78" s="211" t="s">
        <v>128</v>
      </c>
      <c r="C78" s="208" t="s">
        <v>163</v>
      </c>
      <c r="D78" s="207" t="s">
        <v>129</v>
      </c>
      <c r="E78" s="209">
        <v>2</v>
      </c>
      <c r="F78" s="207" t="s">
        <v>100</v>
      </c>
      <c r="G78" s="212" t="s">
        <v>160</v>
      </c>
      <c r="H78" s="68"/>
      <c r="I78" s="26"/>
    </row>
    <row r="79" spans="1:20" s="21" customFormat="1" ht="30" x14ac:dyDescent="0.35">
      <c r="A79" s="200" t="s">
        <v>12</v>
      </c>
      <c r="B79" s="201" t="s">
        <v>137</v>
      </c>
      <c r="C79" s="202"/>
      <c r="D79" s="149" t="s">
        <v>144</v>
      </c>
      <c r="E79" s="203"/>
      <c r="F79" s="201" t="s">
        <v>122</v>
      </c>
      <c r="G79" s="201"/>
      <c r="H79" s="152" t="s">
        <v>130</v>
      </c>
      <c r="I79" s="26"/>
    </row>
    <row r="80" spans="1:20" ht="30" x14ac:dyDescent="0.3">
      <c r="A80" s="213" t="s">
        <v>69</v>
      </c>
      <c r="B80" s="214" t="s">
        <v>76</v>
      </c>
      <c r="C80" s="215" t="s">
        <v>163</v>
      </c>
      <c r="D80" s="216" t="s">
        <v>72</v>
      </c>
      <c r="E80" s="217">
        <v>2</v>
      </c>
      <c r="F80" s="216" t="s">
        <v>100</v>
      </c>
      <c r="G80" s="62" t="s">
        <v>159</v>
      </c>
      <c r="H80" s="68"/>
      <c r="I80" s="26"/>
    </row>
    <row r="81" spans="1:9" s="4" customFormat="1" x14ac:dyDescent="0.35">
      <c r="A81" s="113" t="s">
        <v>24</v>
      </c>
      <c r="B81" s="116"/>
      <c r="C81" s="218"/>
      <c r="D81" s="114"/>
      <c r="E81" s="219"/>
      <c r="F81" s="118"/>
      <c r="G81" s="118"/>
      <c r="H81" s="220"/>
      <c r="I81" s="22"/>
    </row>
    <row r="82" spans="1:9" s="30" customFormat="1" ht="15" x14ac:dyDescent="0.3">
      <c r="A82" s="134" t="s">
        <v>101</v>
      </c>
      <c r="B82" s="221"/>
      <c r="C82" s="39"/>
      <c r="D82" s="165"/>
      <c r="E82" s="41"/>
      <c r="F82" s="43"/>
      <c r="G82" s="43"/>
      <c r="H82" s="44"/>
      <c r="I82" s="29"/>
    </row>
    <row r="83" spans="1:9" s="1" customFormat="1" ht="15" x14ac:dyDescent="0.3">
      <c r="A83" s="134" t="s">
        <v>80</v>
      </c>
      <c r="B83" s="221" t="s">
        <v>96</v>
      </c>
      <c r="C83" s="39"/>
      <c r="D83" s="165"/>
      <c r="E83" s="41"/>
      <c r="F83" s="43"/>
      <c r="G83" s="43"/>
      <c r="H83" s="44"/>
      <c r="I83" s="9"/>
    </row>
    <row r="84" spans="1:9" s="1" customFormat="1" ht="15" x14ac:dyDescent="0.3">
      <c r="A84" s="222" t="s">
        <v>78</v>
      </c>
      <c r="B84" s="223"/>
      <c r="C84" s="224"/>
      <c r="D84" s="225"/>
      <c r="E84" s="226"/>
      <c r="F84" s="227"/>
      <c r="G84" s="227"/>
      <c r="H84" s="228"/>
      <c r="I84" s="9"/>
    </row>
    <row r="85" spans="1:9" s="1" customFormat="1" ht="15" x14ac:dyDescent="0.3">
      <c r="A85" s="229" t="s">
        <v>79</v>
      </c>
      <c r="B85" s="230"/>
      <c r="C85" s="231"/>
      <c r="D85" s="232"/>
      <c r="E85" s="233"/>
      <c r="F85" s="234"/>
      <c r="G85" s="234"/>
      <c r="H85" s="235"/>
      <c r="I85" s="9"/>
    </row>
    <row r="86" spans="1:9" s="30" customFormat="1" ht="15" x14ac:dyDescent="0.3">
      <c r="A86" s="134" t="s">
        <v>162</v>
      </c>
      <c r="B86" s="221"/>
      <c r="C86" s="39"/>
      <c r="D86" s="165"/>
      <c r="E86" s="41"/>
      <c r="F86" s="43"/>
      <c r="G86" s="43"/>
      <c r="H86" s="44"/>
      <c r="I86" s="29"/>
    </row>
    <row r="87" spans="1:9" s="6" customFormat="1" ht="15" x14ac:dyDescent="0.3">
      <c r="A87" s="113" t="s">
        <v>146</v>
      </c>
      <c r="B87" s="116"/>
      <c r="C87" s="115"/>
      <c r="D87" s="114"/>
      <c r="E87" s="117"/>
      <c r="F87" s="113"/>
      <c r="G87" s="118"/>
      <c r="H87" s="220"/>
      <c r="I87" s="9"/>
    </row>
    <row r="88" spans="1:9" s="6" customFormat="1" ht="15" x14ac:dyDescent="0.3">
      <c r="A88" s="113" t="s">
        <v>147</v>
      </c>
      <c r="B88" s="116"/>
      <c r="C88" s="115"/>
      <c r="D88" s="114"/>
      <c r="E88" s="117"/>
      <c r="F88" s="113"/>
      <c r="G88" s="118"/>
      <c r="H88" s="220"/>
      <c r="I88" s="9"/>
    </row>
    <row r="89" spans="1:9" s="1" customFormat="1" ht="15" x14ac:dyDescent="0.3">
      <c r="A89" s="91" t="s">
        <v>116</v>
      </c>
      <c r="B89" s="92"/>
      <c r="C89" s="93"/>
      <c r="D89" s="94"/>
      <c r="E89" s="95"/>
      <c r="F89" s="96"/>
      <c r="G89" s="97"/>
      <c r="H89" s="98"/>
      <c r="I89" s="9"/>
    </row>
    <row r="90" spans="1:9" s="1" customFormat="1" ht="15" x14ac:dyDescent="0.3">
      <c r="A90" s="99" t="s">
        <v>126</v>
      </c>
      <c r="B90" s="100"/>
      <c r="C90" s="101"/>
      <c r="D90" s="102"/>
      <c r="E90" s="103"/>
      <c r="F90" s="104"/>
      <c r="G90" s="105"/>
      <c r="H90" s="98"/>
      <c r="I90" s="9"/>
    </row>
    <row r="91" spans="1:9" s="1" customFormat="1" ht="15" x14ac:dyDescent="0.3">
      <c r="A91" s="99" t="s">
        <v>117</v>
      </c>
      <c r="B91" s="100"/>
      <c r="C91" s="101"/>
      <c r="D91" s="102"/>
      <c r="E91" s="103"/>
      <c r="F91" s="104"/>
      <c r="G91" s="105"/>
      <c r="H91" s="98"/>
      <c r="I91" s="9"/>
    </row>
    <row r="92" spans="1:9" s="1" customFormat="1" ht="15" x14ac:dyDescent="0.3">
      <c r="A92" s="106" t="s">
        <v>118</v>
      </c>
      <c r="B92" s="107"/>
      <c r="C92" s="108"/>
      <c r="D92" s="109"/>
      <c r="E92" s="110"/>
      <c r="F92" s="111"/>
      <c r="G92" s="112"/>
      <c r="H92" s="98"/>
      <c r="I92" s="9"/>
    </row>
    <row r="93" spans="1:9" s="31" customFormat="1" ht="17.25" customHeight="1" x14ac:dyDescent="0.3">
      <c r="A93" s="236" t="s">
        <v>161</v>
      </c>
      <c r="B93" s="237"/>
      <c r="C93" s="238"/>
      <c r="D93" s="239"/>
      <c r="E93" s="240"/>
      <c r="F93" s="241"/>
      <c r="G93" s="241"/>
      <c r="H93" s="242"/>
      <c r="I93" s="32"/>
    </row>
    <row r="94" spans="1:9" s="7" customFormat="1" ht="13.5" customHeight="1" x14ac:dyDescent="0.3">
      <c r="A94" s="125" t="s">
        <v>170</v>
      </c>
      <c r="B94" s="125"/>
      <c r="C94" s="129"/>
      <c r="D94" s="130"/>
      <c r="E94" s="41"/>
      <c r="F94" s="134"/>
      <c r="G94" s="43"/>
      <c r="H94" s="98"/>
      <c r="I94" s="36"/>
    </row>
    <row r="95" spans="1:9" s="7" customFormat="1" ht="13.5" customHeight="1" x14ac:dyDescent="0.3">
      <c r="A95" s="125" t="s">
        <v>155</v>
      </c>
      <c r="B95" s="125"/>
      <c r="C95" s="129"/>
      <c r="D95" s="130"/>
      <c r="E95" s="41"/>
      <c r="F95" s="134"/>
      <c r="G95" s="43"/>
      <c r="H95" s="98"/>
      <c r="I95" s="36"/>
    </row>
    <row r="96" spans="1:9" s="6" customFormat="1" ht="15" x14ac:dyDescent="0.3">
      <c r="A96" s="113" t="s">
        <v>127</v>
      </c>
      <c r="B96" s="114"/>
      <c r="C96" s="115"/>
      <c r="D96" s="116"/>
      <c r="E96" s="117"/>
      <c r="F96" s="113"/>
      <c r="G96" s="118"/>
      <c r="H96" s="119"/>
      <c r="I96" s="9"/>
    </row>
    <row r="97" spans="1:9" s="6" customFormat="1" ht="15" customHeight="1" x14ac:dyDescent="0.3">
      <c r="A97" s="178" t="s">
        <v>135</v>
      </c>
      <c r="B97" s="179"/>
      <c r="C97" s="180"/>
      <c r="D97" s="181"/>
      <c r="E97" s="182"/>
      <c r="F97" s="178"/>
      <c r="G97" s="183"/>
      <c r="H97" s="119"/>
      <c r="I97" s="22"/>
    </row>
    <row r="98" spans="1:9" s="6" customFormat="1" ht="15" customHeight="1" x14ac:dyDescent="0.3">
      <c r="A98" s="178" t="s">
        <v>134</v>
      </c>
      <c r="B98" s="179"/>
      <c r="C98" s="180"/>
      <c r="D98" s="181"/>
      <c r="E98" s="182"/>
      <c r="F98" s="178"/>
      <c r="G98" s="183"/>
      <c r="H98" s="119"/>
      <c r="I98" s="22"/>
    </row>
    <row r="99" spans="1:9" s="6" customFormat="1" ht="15" customHeight="1" x14ac:dyDescent="0.3">
      <c r="A99" s="178" t="s">
        <v>136</v>
      </c>
      <c r="B99" s="179"/>
      <c r="C99" s="180"/>
      <c r="D99" s="181"/>
      <c r="E99" s="182"/>
      <c r="F99" s="178"/>
      <c r="G99" s="183"/>
      <c r="H99" s="119"/>
      <c r="I99" s="22"/>
    </row>
    <row r="100" spans="1:9" s="6" customFormat="1" ht="15" customHeight="1" x14ac:dyDescent="0.3">
      <c r="A100" s="184" t="s">
        <v>143</v>
      </c>
      <c r="B100" s="184"/>
      <c r="C100" s="184"/>
      <c r="D100" s="184"/>
      <c r="E100" s="184"/>
      <c r="F100" s="184"/>
      <c r="G100" s="184"/>
      <c r="H100" s="119"/>
      <c r="I100" s="22"/>
    </row>
  </sheetData>
  <sheetProtection algorithmName="SHA-512" hashValue="A568E06K94K7pdF0MqQyUbYKqWNn4c0CTyB5/KvS6sKGDboe0nUUY6gX/Olr7a71AAe423b5cg5v3jP25PWUKg==" saltValue="4tktZX8UYjoImtleL5kR8A==" spinCount="100000" sheet="1" objects="1" scenarios="1"/>
  <mergeCells count="21">
    <mergeCell ref="A41:H41"/>
    <mergeCell ref="A69:H69"/>
    <mergeCell ref="A46:H46"/>
    <mergeCell ref="A64:G64"/>
    <mergeCell ref="A100:G100"/>
    <mergeCell ref="A67:H67"/>
    <mergeCell ref="A73:H73"/>
    <mergeCell ref="A76:H76"/>
    <mergeCell ref="A66:H66"/>
    <mergeCell ref="A50:H50"/>
    <mergeCell ref="A1:B1"/>
    <mergeCell ref="A34:H34"/>
    <mergeCell ref="A17:H17"/>
    <mergeCell ref="A38:H38"/>
    <mergeCell ref="A2:H2"/>
    <mergeCell ref="A3:H3"/>
    <mergeCell ref="A5:H5"/>
    <mergeCell ref="A8:H8"/>
    <mergeCell ref="A13:H13"/>
    <mergeCell ref="A35:H35"/>
    <mergeCell ref="A36:H36"/>
  </mergeCells>
  <pageMargins left="0.23622047244094491" right="0.23622047244094491" top="0.55118110236220474" bottom="0.55118110236220474" header="0.11811023622047245" footer="0.11811023622047245"/>
  <pageSetup paperSize="9" scale="90" orientation="landscape" r:id="rId1"/>
  <rowBreaks count="2" manualBreakCount="2">
    <brk id="34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Nemzetközi Tanulmányok BA (N)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Graholy Éva</cp:lastModifiedBy>
  <cp:lastPrinted>2025-07-30T11:39:14Z</cp:lastPrinted>
  <dcterms:created xsi:type="dcterms:W3CDTF">2020-06-12T08:15:50Z</dcterms:created>
  <dcterms:modified xsi:type="dcterms:W3CDTF">2025-08-14T10:53:37Z</dcterms:modified>
</cp:coreProperties>
</file>